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0\"/>
    </mc:Choice>
  </mc:AlternateContent>
  <xr:revisionPtr revIDLastSave="0" documentId="13_ncr:1_{83A9956E-499C-4746-8019-B8C124E873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rizové_ošetřovné_2020" sheetId="1" r:id="rId1"/>
    <sheet name="List2" sheetId="3" state="hidden" r:id="rId2"/>
    <sheet name="Lis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9" i="1" l="1"/>
  <c r="H32" i="1" l="1"/>
  <c r="C28" i="1"/>
  <c r="C27" i="1"/>
  <c r="C26" i="1"/>
  <c r="I23" i="1"/>
  <c r="I27" i="1" l="1"/>
  <c r="I26" i="1"/>
  <c r="I25" i="1"/>
  <c r="I29" i="1" l="1"/>
  <c r="K31" i="1" l="1"/>
  <c r="I30" i="1"/>
  <c r="G30" i="1"/>
  <c r="G31" i="1" l="1"/>
  <c r="I31" i="1"/>
  <c r="I32" i="1" s="1"/>
  <c r="I13" i="1" s="1"/>
</calcChain>
</file>

<file path=xl/sharedStrings.xml><?xml version="1.0" encoding="utf-8"?>
<sst xmlns="http://schemas.openxmlformats.org/spreadsheetml/2006/main" count="52" uniqueCount="40">
  <si>
    <t xml:space="preserve">  orientačně odpovídá průměrnému měsíčnímu příjmu cca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</si>
  <si>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</si>
  <si>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</si>
  <si>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</si>
  <si>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</si>
  <si>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</si>
  <si>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</si>
  <si>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</si>
  <si>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</si>
  <si>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Podrobný výpočet ošetřovného</t>
  </si>
  <si>
    <r>
      <rPr>
        <b/>
        <i/>
        <vertAlign val="superscript"/>
        <sz val="10"/>
        <color indexed="8"/>
        <rFont val="Arial CE"/>
        <charset val="238"/>
      </rPr>
      <t>5)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</si>
  <si>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vertAlign val="superscript"/>
        <sz val="11"/>
        <rFont val="Arial CE"/>
        <charset val="238"/>
      </rPr>
      <t>5</t>
    </r>
    <r>
      <rPr>
        <b/>
        <vertAlign val="superscript"/>
        <sz val="11"/>
        <rFont val="Arial CE"/>
        <charset val="238"/>
      </rPr>
      <t>)</t>
    </r>
  </si>
  <si>
    <t>měsíční</t>
  </si>
  <si>
    <t>ano</t>
  </si>
  <si>
    <t>ne (jiný důvod)</t>
  </si>
  <si>
    <t xml:space="preserve">Pracovní /služební poměr </t>
  </si>
  <si>
    <t xml:space="preserve">denní </t>
  </si>
  <si>
    <r>
      <t xml:space="preserve">Ošetřovné je poskytováno z důvodu mimořádného opatření </t>
    </r>
    <r>
      <rPr>
        <b/>
        <vertAlign val="superscript"/>
        <sz val="11"/>
        <rFont val="Arial CE"/>
        <charset val="238"/>
      </rPr>
      <t>1)</t>
    </r>
  </si>
  <si>
    <r>
      <t>Počet kalendářních dnů péče nebo ošetřování (s nárokem na výplatu ošetřovného)</t>
    </r>
    <r>
      <rPr>
        <b/>
        <vertAlign val="superscript"/>
        <sz val="11"/>
        <rFont val="Arial CE"/>
        <charset val="238"/>
      </rPr>
      <t>1),</t>
    </r>
    <r>
      <rPr>
        <b/>
        <sz val="11"/>
        <rFont val="Arial CE"/>
        <charset val="238"/>
      </rPr>
      <t xml:space="preserve"> </t>
    </r>
    <r>
      <rPr>
        <b/>
        <vertAlign val="superscript"/>
        <sz val="11"/>
        <rFont val="Arial CE"/>
        <charset val="238"/>
      </rPr>
      <t>2)</t>
    </r>
  </si>
  <si>
    <t>OŠETŘOVNÉ celkem</t>
  </si>
  <si>
    <t>vložte/vyberte prosím údaje do zelených políček</t>
  </si>
  <si>
    <r>
      <t xml:space="preserve">        Výše úvazku</t>
    </r>
    <r>
      <rPr>
        <b/>
        <vertAlign val="superscript"/>
        <sz val="11"/>
        <rFont val="Arial CE"/>
        <charset val="238"/>
      </rPr>
      <t xml:space="preserve"> 4)</t>
    </r>
  </si>
  <si>
    <t>redukovaného DVZ</t>
  </si>
  <si>
    <t>se zohledněním minima 400 Kč</t>
  </si>
  <si>
    <r>
      <t xml:space="preserve">Vyměřovací základ </t>
    </r>
    <r>
      <rPr>
        <b/>
        <vertAlign val="superscript"/>
        <sz val="11"/>
        <rFont val="Arial CE"/>
        <charset val="238"/>
      </rPr>
      <t>3)</t>
    </r>
  </si>
  <si>
    <t>v období od 5. 10. do 31. 12. 2020</t>
  </si>
  <si>
    <t>ne (DPP,DPČ)</t>
  </si>
  <si>
    <t>Výpočet výše ošetřovného za dobu platnosti mimořádných opatření při epidemii</t>
  </si>
  <si>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Ošetřovné poskytované z důvodu vyhlášení mimořádného opatření při epidemii  (např. uzavření školy nebo třídy nebo karanténa dítěte v souvislosti s onemocněním COVID 19) náleží maximálně po dobu trvání tohoto opatření, nejdéle však do 30. června 2021.  </t>
    </r>
  </si>
  <si>
    <r>
      <rPr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potřeba ošetřování.</t>
    </r>
  </si>
  <si>
    <r>
      <rPr>
        <i/>
        <vertAlign val="superscript"/>
        <sz val="10"/>
        <rFont val="Arial"/>
        <family val="2"/>
        <charset val="238"/>
      </rPr>
      <t>2)</t>
    </r>
    <r>
      <rPr>
        <i/>
        <sz val="10"/>
        <rFont val="Arial"/>
        <family val="2"/>
        <charset val="238"/>
      </rPr>
      <t xml:space="preserve"> Do kalkulačky je třeba zadat pouze počet dnů, za které náleží  nárok na výplatu ošetřovného. Např. nárok na výplatu ošetřovného poskytovaného z důvodu vyhlášení  mimořádného opatření není v období školních prázdnin a volných dnů vyhlášených ředitelem školy v průběhu školního roku.</t>
    </r>
  </si>
  <si>
    <r>
      <rPr>
        <i/>
        <vertAlign val="superscript"/>
        <sz val="10"/>
        <color rgb="FF000000"/>
        <rFont val="Arial CE"/>
        <charset val="238"/>
      </rPr>
      <t>4)</t>
    </r>
    <r>
      <rPr>
        <i/>
        <sz val="10"/>
        <color indexed="8"/>
        <rFont val="Arial CE"/>
        <charset val="238"/>
      </rPr>
      <t xml:space="preserve"> Výše úvazku se udává koeficientem zkrácení pracovní doby a dosahuje nejvýše hodnoty 1,000.</t>
    </r>
  </si>
  <si>
    <t xml:space="preserve"> Ošetřovné poskytované z důvodu nemoci nebo úrazu dítěte nebo člena domácnosti náleží maximálně  po dobu 9 kalendářních dnů od prvého dne potřeby ošetřování nebo péče; pro osamělé zaměstnance 16 kalendářních dnů.</t>
  </si>
  <si>
    <t>Celkem kalendářních dnů ošetřování nebo péče (s nárokem na výplatu ošetřovného)</t>
  </si>
  <si>
    <t>V případě změny důvodu v průběhu ošetřování /péče se do kalkulačky zadává výpočet pro každý důvod zvlášť.</t>
  </si>
  <si>
    <t>podle zákona  č. 438/2020 Sb. v platném znění</t>
  </si>
  <si>
    <t xml:space="preserve">      v období od 5 .10. do 13. 10. 2020</t>
  </si>
  <si>
    <t xml:space="preserve">      v období od 14. 10. do 31. 12. 2020</t>
  </si>
  <si>
    <t xml:space="preserve">  v období od 5. 10. do 13 .10. 2020</t>
  </si>
  <si>
    <t xml:space="preserve">  v období od 14. 10. do 31.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</si>
</sst>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i/>
      <sz val="11"/>
      <color indexed="48"/>
      <name val="Arial CE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vertAlign val="superscript"/>
      <sz val="11"/>
      <name val="Arial CE"/>
      <charset val="238"/>
    </font>
    <font>
      <i/>
      <vertAlign val="superscript"/>
      <sz val="10"/>
      <color rgb="FF000000"/>
      <name val="Arial CE"/>
      <charset val="238"/>
    </font>
    <font>
      <sz val="11"/>
      <color theme="0"/>
      <name val="Times New Roman CE"/>
      <family val="1"/>
      <charset val="238"/>
    </font>
    <font>
      <sz val="11"/>
      <color theme="0"/>
      <name val="Arial CE"/>
      <family val="2"/>
      <charset val="238"/>
    </font>
    <font>
      <sz val="12"/>
      <color theme="0"/>
      <name val="Times New Roman CE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35">
    <xf numFmtId="0" fontId="0" fillId="0" borderId="0" xfId="0"/>
    <xf numFmtId="164" fontId="4" fillId="0" borderId="0" xfId="2" applyFont="1" applyProtection="1"/>
    <xf numFmtId="164" fontId="3" fillId="4" borderId="0" xfId="2" applyFont="1" applyFill="1" applyProtection="1"/>
    <xf numFmtId="164" fontId="4" fillId="4" borderId="0" xfId="2" applyFont="1" applyFill="1" applyProtection="1"/>
    <xf numFmtId="164" fontId="7" fillId="4" borderId="0" xfId="0" applyNumberFormat="1" applyFont="1" applyFill="1" applyAlignment="1" applyProtection="1">
      <alignment horizontal="center"/>
    </xf>
    <xf numFmtId="164" fontId="8" fillId="4" borderId="0" xfId="2" applyFont="1" applyFill="1" applyProtection="1"/>
    <xf numFmtId="164" fontId="10" fillId="4" borderId="1" xfId="0" applyNumberFormat="1" applyFont="1" applyFill="1" applyBorder="1" applyAlignment="1" applyProtection="1">
      <alignment horizontal="left" vertical="center" indent="1"/>
    </xf>
    <xf numFmtId="164" fontId="10" fillId="4" borderId="3" xfId="0" applyNumberFormat="1" applyFont="1" applyFill="1" applyBorder="1" applyAlignment="1" applyProtection="1">
      <alignment horizontal="left" vertical="center" indent="1"/>
    </xf>
    <xf numFmtId="164" fontId="12" fillId="4" borderId="4" xfId="0" applyNumberFormat="1" applyFont="1" applyFill="1" applyBorder="1" applyAlignment="1" applyProtection="1">
      <alignment vertical="center"/>
    </xf>
    <xf numFmtId="164" fontId="12" fillId="4" borderId="4" xfId="0" applyNumberFormat="1" applyFont="1" applyFill="1" applyBorder="1" applyAlignment="1" applyProtection="1">
      <alignment horizontal="left" vertical="center"/>
    </xf>
    <xf numFmtId="164" fontId="12" fillId="4" borderId="4" xfId="0" applyNumberFormat="1" applyFont="1" applyFill="1" applyBorder="1" applyAlignment="1" applyProtection="1">
      <alignment horizontal="center" vertical="center"/>
    </xf>
    <xf numFmtId="164" fontId="12" fillId="4" borderId="4" xfId="0" applyNumberFormat="1" applyFont="1" applyFill="1" applyBorder="1" applyAlignment="1" applyProtection="1">
      <alignment horizontal="right" vertical="center"/>
    </xf>
    <xf numFmtId="164" fontId="7" fillId="3" borderId="8" xfId="0" applyNumberFormat="1" applyFont="1" applyFill="1" applyBorder="1" applyAlignment="1" applyProtection="1">
      <alignment horizontal="left" vertical="center"/>
    </xf>
    <xf numFmtId="164" fontId="8" fillId="0" borderId="0" xfId="2" applyFont="1" applyProtection="1"/>
    <xf numFmtId="0" fontId="12" fillId="4" borderId="0" xfId="0" applyFont="1" applyFill="1" applyBorder="1" applyAlignment="1" applyProtection="1">
      <alignment horizontal="right"/>
    </xf>
    <xf numFmtId="164" fontId="8" fillId="4" borderId="0" xfId="2" applyFont="1" applyFill="1" applyBorder="1" applyProtection="1"/>
    <xf numFmtId="164" fontId="8" fillId="4" borderId="0" xfId="2" applyNumberFormat="1" applyFont="1" applyFill="1" applyProtection="1"/>
    <xf numFmtId="164" fontId="15" fillId="4" borderId="0" xfId="2" applyFont="1" applyFill="1" applyProtection="1"/>
    <xf numFmtId="164" fontId="7" fillId="4" borderId="0" xfId="0" applyNumberFormat="1" applyFont="1" applyFill="1" applyBorder="1" applyAlignment="1" applyProtection="1">
      <alignment horizontal="left" vertical="center"/>
    </xf>
    <xf numFmtId="164" fontId="12" fillId="4" borderId="8" xfId="0" applyNumberFormat="1" applyFont="1" applyFill="1" applyBorder="1" applyAlignment="1" applyProtection="1">
      <alignment horizontal="left" vertical="center"/>
    </xf>
    <xf numFmtId="164" fontId="8" fillId="3" borderId="12" xfId="2" applyFont="1" applyFill="1" applyBorder="1" applyProtection="1"/>
    <xf numFmtId="164" fontId="8" fillId="3" borderId="8" xfId="2" applyFont="1" applyFill="1" applyBorder="1" applyProtection="1"/>
    <xf numFmtId="164" fontId="12" fillId="4" borderId="1" xfId="0" applyNumberFormat="1" applyFont="1" applyFill="1" applyBorder="1" applyProtection="1">
      <protection hidden="1"/>
    </xf>
    <xf numFmtId="164" fontId="12" fillId="4" borderId="2" xfId="0" applyNumberFormat="1" applyFont="1" applyFill="1" applyBorder="1" applyProtection="1">
      <protection hidden="1"/>
    </xf>
    <xf numFmtId="0" fontId="12" fillId="4" borderId="10" xfId="0" applyFont="1" applyFill="1" applyBorder="1" applyAlignment="1" applyProtection="1">
      <alignment horizontal="right"/>
      <protection hidden="1"/>
    </xf>
    <xf numFmtId="164" fontId="8" fillId="4" borderId="5" xfId="2" applyFont="1" applyFill="1" applyBorder="1" applyProtection="1">
      <protection hidden="1"/>
    </xf>
    <xf numFmtId="164" fontId="8" fillId="4" borderId="0" xfId="2" applyFont="1" applyFill="1" applyBorder="1" applyProtection="1">
      <protection hidden="1"/>
    </xf>
    <xf numFmtId="164" fontId="6" fillId="4" borderId="0" xfId="0" applyNumberFormat="1" applyFont="1" applyFill="1" applyBorder="1" applyAlignment="1" applyProtection="1">
      <alignment horizontal="center"/>
      <protection hidden="1"/>
    </xf>
    <xf numFmtId="167" fontId="6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0" applyNumberFormat="1" applyFont="1" applyFill="1" applyBorder="1" applyAlignment="1" applyProtection="1">
      <alignment horizontal="center"/>
      <protection hidden="1"/>
    </xf>
    <xf numFmtId="9" fontId="12" fillId="4" borderId="0" xfId="0" applyNumberFormat="1" applyFont="1" applyFill="1" applyBorder="1" applyAlignment="1" applyProtection="1">
      <alignment horizontal="center"/>
      <protection hidden="1"/>
    </xf>
    <xf numFmtId="168" fontId="6" fillId="4" borderId="6" xfId="0" applyNumberFormat="1" applyFont="1" applyFill="1" applyBorder="1" applyAlignment="1" applyProtection="1">
      <alignment horizontal="right"/>
      <protection hidden="1"/>
    </xf>
    <xf numFmtId="164" fontId="12" fillId="4" borderId="5" xfId="0" applyNumberFormat="1" applyFont="1" applyFill="1" applyBorder="1" applyAlignment="1" applyProtection="1">
      <alignment horizontal="right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164" fontId="12" fillId="4" borderId="0" xfId="0" applyNumberFormat="1" applyFont="1" applyFill="1" applyBorder="1" applyAlignment="1" applyProtection="1">
      <alignment horizontal="left"/>
      <protection hidden="1"/>
    </xf>
    <xf numFmtId="164" fontId="12" fillId="4" borderId="0" xfId="0" applyNumberFormat="1" applyFont="1" applyFill="1" applyBorder="1" applyProtection="1">
      <protection hidden="1"/>
    </xf>
    <xf numFmtId="164" fontId="8" fillId="4" borderId="6" xfId="2" applyFont="1" applyFill="1" applyBorder="1" applyProtection="1">
      <protection hidden="1"/>
    </xf>
    <xf numFmtId="164" fontId="12" fillId="4" borderId="3" xfId="2" applyFont="1" applyFill="1" applyBorder="1" applyAlignment="1" applyProtection="1">
      <alignment horizontal="center"/>
      <protection hidden="1"/>
    </xf>
    <xf numFmtId="169" fontId="12" fillId="4" borderId="4" xfId="2" applyNumberFormat="1" applyFont="1" applyFill="1" applyBorder="1" applyAlignment="1" applyProtection="1">
      <alignment horizontal="center"/>
      <protection hidden="1"/>
    </xf>
    <xf numFmtId="164" fontId="12" fillId="4" borderId="4" xfId="2" applyFont="1" applyFill="1" applyBorder="1" applyAlignment="1" applyProtection="1">
      <alignment horizontal="center"/>
      <protection hidden="1"/>
    </xf>
    <xf numFmtId="9" fontId="12" fillId="4" borderId="4" xfId="1" applyFont="1" applyFill="1" applyBorder="1" applyAlignment="1" applyProtection="1">
      <alignment horizontal="center"/>
      <protection hidden="1"/>
    </xf>
    <xf numFmtId="167" fontId="12" fillId="4" borderId="4" xfId="2" applyNumberFormat="1" applyFont="1" applyFill="1" applyBorder="1" applyAlignment="1" applyProtection="1">
      <alignment horizontal="right"/>
      <protection hidden="1"/>
    </xf>
    <xf numFmtId="164" fontId="12" fillId="4" borderId="4" xfId="0" applyNumberFormat="1" applyFont="1" applyFill="1" applyBorder="1" applyProtection="1">
      <protection hidden="1"/>
    </xf>
    <xf numFmtId="164" fontId="12" fillId="4" borderId="4" xfId="0" applyNumberFormat="1" applyFont="1" applyFill="1" applyBorder="1" applyAlignment="1" applyProtection="1">
      <alignment horizontal="center"/>
      <protection hidden="1"/>
    </xf>
    <xf numFmtId="167" fontId="6" fillId="4" borderId="11" xfId="0" applyNumberFormat="1" applyFont="1" applyFill="1" applyBorder="1" applyAlignment="1" applyProtection="1">
      <alignment horizontal="right"/>
      <protection hidden="1"/>
    </xf>
    <xf numFmtId="164" fontId="12" fillId="4" borderId="5" xfId="2" applyFont="1" applyFill="1" applyBorder="1" applyProtection="1">
      <protection hidden="1"/>
    </xf>
    <xf numFmtId="164" fontId="12" fillId="4" borderId="0" xfId="2" applyFont="1" applyFill="1" applyBorder="1" applyProtection="1">
      <protection hidden="1"/>
    </xf>
    <xf numFmtId="164" fontId="12" fillId="4" borderId="0" xfId="2" applyFont="1" applyFill="1" applyBorder="1" applyAlignment="1" applyProtection="1">
      <alignment horizontal="right"/>
      <protection hidden="1"/>
    </xf>
    <xf numFmtId="167" fontId="12" fillId="4" borderId="6" xfId="2" applyNumberFormat="1" applyFont="1" applyFill="1" applyBorder="1" applyAlignment="1" applyProtection="1">
      <alignment horizontal="right"/>
      <protection hidden="1"/>
    </xf>
    <xf numFmtId="164" fontId="6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0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vertical="center"/>
      <protection hidden="1"/>
    </xf>
    <xf numFmtId="165" fontId="6" fillId="3" borderId="8" xfId="0" applyNumberFormat="1" applyFont="1" applyFill="1" applyBorder="1" applyAlignment="1" applyProtection="1">
      <alignment vertical="center"/>
      <protection hidden="1"/>
    </xf>
    <xf numFmtId="164" fontId="13" fillId="4" borderId="4" xfId="0" applyNumberFormat="1" applyFont="1" applyFill="1" applyBorder="1" applyAlignment="1" applyProtection="1">
      <alignment vertical="center"/>
      <protection hidden="1"/>
    </xf>
    <xf numFmtId="166" fontId="13" fillId="4" borderId="7" xfId="0" applyNumberFormat="1" applyFont="1" applyFill="1" applyBorder="1" applyAlignment="1" applyProtection="1">
      <alignment horizontal="center" vertical="center"/>
      <protection hidden="1"/>
    </xf>
    <xf numFmtId="167" fontId="10" fillId="3" borderId="9" xfId="0" applyNumberFormat="1" applyFont="1" applyFill="1" applyBorder="1" applyAlignment="1" applyProtection="1">
      <alignment horizontal="right" vertical="center"/>
      <protection hidden="1"/>
    </xf>
    <xf numFmtId="0" fontId="12" fillId="4" borderId="0" xfId="0" applyFont="1" applyFill="1" applyBorder="1" applyAlignment="1" applyProtection="1">
      <alignment horizontal="right"/>
      <protection hidden="1"/>
    </xf>
    <xf numFmtId="167" fontId="10" fillId="4" borderId="0" xfId="0" applyNumberFormat="1" applyFont="1" applyFill="1" applyBorder="1" applyAlignment="1" applyProtection="1">
      <alignment horizontal="right" vertical="center"/>
      <protection hidden="1"/>
    </xf>
    <xf numFmtId="167" fontId="12" fillId="4" borderId="9" xfId="2" applyNumberFormat="1" applyFont="1" applyFill="1" applyBorder="1" applyAlignment="1" applyProtection="1">
      <alignment horizontal="right"/>
      <protection hidden="1"/>
    </xf>
    <xf numFmtId="44" fontId="10" fillId="2" borderId="7" xfId="0" applyNumberFormat="1" applyFont="1" applyFill="1" applyBorder="1" applyAlignment="1" applyProtection="1">
      <alignment horizontal="center" vertical="center"/>
      <protection locked="0"/>
    </xf>
    <xf numFmtId="169" fontId="12" fillId="4" borderId="0" xfId="2" applyNumberFormat="1" applyFont="1" applyFill="1" applyBorder="1" applyAlignment="1" applyProtection="1">
      <alignment horizontal="center"/>
      <protection hidden="1"/>
    </xf>
    <xf numFmtId="164" fontId="12" fillId="4" borderId="0" xfId="2" applyFont="1" applyFill="1" applyBorder="1" applyAlignment="1" applyProtection="1">
      <alignment horizontal="center"/>
      <protection hidden="1"/>
    </xf>
    <xf numFmtId="9" fontId="12" fillId="4" borderId="2" xfId="1" applyFont="1" applyFill="1" applyBorder="1" applyAlignment="1" applyProtection="1">
      <alignment horizontal="right"/>
      <protection hidden="1"/>
    </xf>
    <xf numFmtId="164" fontId="12" fillId="4" borderId="2" xfId="0" applyNumberFormat="1" applyFont="1" applyFill="1" applyBorder="1" applyAlignment="1" applyProtection="1">
      <alignment horizontal="left" vertical="center"/>
      <protection hidden="1"/>
    </xf>
    <xf numFmtId="44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/>
    </xf>
    <xf numFmtId="164" fontId="8" fillId="0" borderId="0" xfId="2" applyFont="1" applyFill="1" applyBorder="1" applyProtection="1"/>
    <xf numFmtId="164" fontId="12" fillId="4" borderId="10" xfId="0" applyNumberFormat="1" applyFont="1" applyFill="1" applyBorder="1" applyProtection="1">
      <protection hidden="1"/>
    </xf>
    <xf numFmtId="44" fontId="10" fillId="4" borderId="13" xfId="0" applyNumberFormat="1" applyFont="1" applyFill="1" applyBorder="1" applyAlignment="1" applyProtection="1">
      <alignment horizontal="center" vertical="center"/>
      <protection hidden="1"/>
    </xf>
    <xf numFmtId="164" fontId="10" fillId="4" borderId="0" xfId="0" applyNumberFormat="1" applyFont="1" applyFill="1" applyBorder="1" applyAlignment="1" applyProtection="1">
      <alignment horizontal="left" vertical="center" indent="1"/>
    </xf>
    <xf numFmtId="164" fontId="12" fillId="4" borderId="0" xfId="0" applyNumberFormat="1" applyFont="1" applyFill="1" applyBorder="1" applyAlignment="1" applyProtection="1">
      <alignment vertical="center"/>
    </xf>
    <xf numFmtId="164" fontId="12" fillId="4" borderId="0" xfId="0" applyNumberFormat="1" applyFont="1" applyFill="1" applyBorder="1" applyAlignment="1" applyProtection="1">
      <alignment horizontal="left" vertical="center"/>
    </xf>
    <xf numFmtId="164" fontId="12" fillId="4" borderId="0" xfId="0" applyNumberFormat="1" applyFont="1" applyFill="1" applyBorder="1" applyAlignment="1" applyProtection="1">
      <alignment horizontal="center" vertical="center"/>
    </xf>
    <xf numFmtId="164" fontId="12" fillId="4" borderId="0" xfId="0" applyNumberFormat="1" applyFont="1" applyFill="1" applyBorder="1" applyAlignment="1" applyProtection="1">
      <alignment horizontal="right" vertical="center"/>
    </xf>
    <xf numFmtId="167" fontId="12" fillId="4" borderId="0" xfId="2" applyNumberFormat="1" applyFont="1" applyFill="1" applyBorder="1" applyAlignment="1" applyProtection="1">
      <alignment horizontal="right"/>
      <protection hidden="1"/>
    </xf>
    <xf numFmtId="167" fontId="12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2" applyFont="1" applyFill="1" applyAlignment="1" applyProtection="1">
      <alignment horizontal="center"/>
      <protection hidden="1"/>
    </xf>
    <xf numFmtId="44" fontId="10" fillId="4" borderId="0" xfId="0" applyNumberFormat="1" applyFont="1" applyFill="1" applyBorder="1" applyAlignment="1" applyProtection="1">
      <alignment horizontal="center" vertical="center"/>
      <protection locked="0"/>
    </xf>
    <xf numFmtId="164" fontId="7" fillId="4" borderId="0" xfId="0" applyNumberFormat="1" applyFont="1" applyFill="1" applyAlignment="1" applyProtection="1">
      <alignment horizontal="left"/>
    </xf>
    <xf numFmtId="164" fontId="9" fillId="4" borderId="2" xfId="0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 applyProtection="1">
      <alignment horizontal="left" vertical="center" indent="1"/>
    </xf>
    <xf numFmtId="164" fontId="12" fillId="4" borderId="8" xfId="0" applyNumberFormat="1" applyFont="1" applyFill="1" applyBorder="1" applyAlignment="1" applyProtection="1">
      <alignment vertical="center"/>
    </xf>
    <xf numFmtId="164" fontId="12" fillId="4" borderId="8" xfId="0" applyNumberFormat="1" applyFont="1" applyFill="1" applyBorder="1" applyAlignment="1" applyProtection="1">
      <alignment horizontal="center" vertical="center"/>
    </xf>
    <xf numFmtId="164" fontId="12" fillId="4" borderId="8" xfId="0" applyNumberFormat="1" applyFont="1" applyFill="1" applyBorder="1" applyAlignment="1" applyProtection="1">
      <alignment horizontal="right" vertical="center"/>
    </xf>
    <xf numFmtId="44" fontId="10" fillId="2" borderId="14" xfId="0" applyNumberFormat="1" applyFont="1" applyFill="1" applyBorder="1" applyAlignment="1" applyProtection="1">
      <alignment horizontal="center" vertical="center"/>
      <protection locked="0"/>
    </xf>
    <xf numFmtId="164" fontId="12" fillId="4" borderId="8" xfId="0" applyNumberFormat="1" applyFont="1" applyFill="1" applyBorder="1" applyProtection="1">
      <protection hidden="1"/>
    </xf>
    <xf numFmtId="164" fontId="9" fillId="4" borderId="13" xfId="0" applyNumberFormat="1" applyFont="1" applyFill="1" applyBorder="1" applyAlignment="1" applyProtection="1">
      <alignment horizontal="center" vertical="center"/>
    </xf>
    <xf numFmtId="3" fontId="10" fillId="2" borderId="15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left" vertical="center" indent="1"/>
    </xf>
    <xf numFmtId="0" fontId="0" fillId="0" borderId="0" xfId="0" applyFont="1" applyBorder="1" applyAlignment="1">
      <alignment vertical="center"/>
    </xf>
    <xf numFmtId="3" fontId="10" fillId="0" borderId="15" xfId="0" applyNumberFormat="1" applyFont="1" applyFill="1" applyBorder="1" applyAlignment="1" applyProtection="1">
      <alignment horizontal="center" vertical="center"/>
      <protection locked="0"/>
    </xf>
    <xf numFmtId="44" fontId="10" fillId="4" borderId="8" xfId="0" applyNumberFormat="1" applyFont="1" applyFill="1" applyBorder="1" applyAlignment="1" applyProtection="1">
      <alignment horizontal="center" vertical="center"/>
      <protection locked="0"/>
    </xf>
    <xf numFmtId="170" fontId="10" fillId="2" borderId="7" xfId="0" applyNumberFormat="1" applyFont="1" applyFill="1" applyBorder="1" applyAlignment="1" applyProtection="1">
      <alignment horizontal="center" vertical="center"/>
      <protection locked="0"/>
    </xf>
    <xf numFmtId="164" fontId="10" fillId="4" borderId="12" xfId="2" applyFont="1" applyFill="1" applyBorder="1" applyProtection="1">
      <protection hidden="1"/>
    </xf>
    <xf numFmtId="164" fontId="12" fillId="4" borderId="8" xfId="2" applyFont="1" applyFill="1" applyBorder="1" applyProtection="1">
      <protection hidden="1"/>
    </xf>
    <xf numFmtId="164" fontId="12" fillId="4" borderId="8" xfId="2" applyFont="1" applyFill="1" applyBorder="1" applyAlignment="1" applyProtection="1">
      <alignment horizontal="right"/>
      <protection hidden="1"/>
    </xf>
    <xf numFmtId="9" fontId="12" fillId="4" borderId="8" xfId="1" applyFont="1" applyFill="1" applyBorder="1" applyAlignment="1" applyProtection="1">
      <alignment horizontal="right"/>
      <protection hidden="1"/>
    </xf>
    <xf numFmtId="164" fontId="12" fillId="4" borderId="8" xfId="0" applyNumberFormat="1" applyFont="1" applyFill="1" applyBorder="1" applyAlignment="1" applyProtection="1">
      <alignment horizontal="left" vertical="center"/>
      <protection hidden="1"/>
    </xf>
    <xf numFmtId="164" fontId="10" fillId="4" borderId="1" xfId="0" applyNumberFormat="1" applyFont="1" applyFill="1" applyBorder="1" applyAlignment="1" applyProtection="1">
      <alignment horizontal="left" vertical="center" indent="1"/>
      <protection hidden="1"/>
    </xf>
    <xf numFmtId="164" fontId="12" fillId="4" borderId="2" xfId="0" applyNumberFormat="1" applyFont="1" applyFill="1" applyBorder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/>
      <protection hidden="1"/>
    </xf>
    <xf numFmtId="164" fontId="13" fillId="4" borderId="3" xfId="0" applyNumberFormat="1" applyFont="1" applyFill="1" applyBorder="1" applyAlignment="1" applyProtection="1">
      <alignment horizontal="left" vertical="center" indent="1"/>
      <protection hidden="1"/>
    </xf>
    <xf numFmtId="164" fontId="22" fillId="4" borderId="0" xfId="0" applyNumberFormat="1" applyFont="1" applyFill="1" applyBorder="1" applyAlignment="1" applyProtection="1">
      <alignment horizontal="left" vertical="center"/>
      <protection hidden="1"/>
    </xf>
    <xf numFmtId="164" fontId="8" fillId="4" borderId="0" xfId="2" applyFont="1" applyFill="1" applyProtection="1">
      <protection hidden="1"/>
    </xf>
    <xf numFmtId="164" fontId="21" fillId="4" borderId="0" xfId="2" applyFont="1" applyFill="1" applyProtection="1">
      <protection hidden="1"/>
    </xf>
    <xf numFmtId="164" fontId="21" fillId="4" borderId="0" xfId="2" applyNumberFormat="1" applyFont="1" applyFill="1" applyProtection="1">
      <protection hidden="1"/>
    </xf>
    <xf numFmtId="164" fontId="23" fillId="4" borderId="0" xfId="2" applyFont="1" applyFill="1" applyProtection="1">
      <protection hidden="1"/>
    </xf>
    <xf numFmtId="164" fontId="4" fillId="4" borderId="0" xfId="2" applyFont="1" applyFill="1" applyProtection="1">
      <protection hidden="1"/>
    </xf>
    <xf numFmtId="0" fontId="0" fillId="0" borderId="0" xfId="0" applyFont="1" applyBorder="1" applyAlignment="1" applyProtection="1">
      <alignment vertical="center"/>
      <protection locked="0"/>
    </xf>
    <xf numFmtId="164" fontId="12" fillId="4" borderId="0" xfId="0" applyNumberFormat="1" applyFont="1" applyFill="1" applyBorder="1" applyAlignment="1" applyProtection="1">
      <alignment vertical="center"/>
      <protection locked="0"/>
    </xf>
    <xf numFmtId="165" fontId="12" fillId="4" borderId="0" xfId="0" applyNumberFormat="1" applyFont="1" applyFill="1" applyBorder="1" applyAlignment="1" applyProtection="1">
      <alignment vertical="center"/>
      <protection locked="0"/>
    </xf>
    <xf numFmtId="164" fontId="10" fillId="4" borderId="4" xfId="0" applyNumberFormat="1" applyFont="1" applyFill="1" applyBorder="1" applyProtection="1">
      <protection locked="0"/>
    </xf>
    <xf numFmtId="164" fontId="10" fillId="4" borderId="14" xfId="0" applyNumberFormat="1" applyFont="1" applyFill="1" applyBorder="1" applyAlignment="1" applyProtection="1">
      <alignment horizontal="center"/>
      <protection locked="0"/>
    </xf>
    <xf numFmtId="0" fontId="24" fillId="0" borderId="0" xfId="0" applyFont="1"/>
    <xf numFmtId="164" fontId="21" fillId="4" borderId="0" xfId="2" applyFont="1" applyFill="1" applyProtection="1"/>
    <xf numFmtId="164" fontId="21" fillId="4" borderId="0" xfId="2" applyNumberFormat="1" applyFont="1" applyFill="1" applyProtection="1"/>
    <xf numFmtId="164" fontId="23" fillId="4" borderId="0" xfId="2" applyFont="1" applyFill="1" applyProtection="1"/>
    <xf numFmtId="164" fontId="16" fillId="4" borderId="0" xfId="0" applyNumberFormat="1" applyFont="1" applyFill="1" applyAlignment="1" applyProtection="1">
      <alignment horizontal="left" wrapText="1"/>
    </xf>
    <xf numFmtId="1" fontId="12" fillId="4" borderId="4" xfId="1" applyNumberFormat="1" applyFont="1" applyFill="1" applyBorder="1" applyAlignment="1" applyProtection="1">
      <alignment horizontal="center" wrapText="1"/>
      <protection hidden="1"/>
    </xf>
    <xf numFmtId="0" fontId="0" fillId="0" borderId="4" xfId="0" applyBorder="1" applyAlignment="1"/>
    <xf numFmtId="164" fontId="15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/>
    <xf numFmtId="164" fontId="12" fillId="4" borderId="4" xfId="2" applyFont="1" applyFill="1" applyBorder="1" applyAlignment="1" applyProtection="1">
      <alignment horizontal="left"/>
      <protection hidden="1"/>
    </xf>
    <xf numFmtId="164" fontId="12" fillId="4" borderId="8" xfId="2" applyFont="1" applyFill="1" applyBorder="1" applyAlignment="1" applyProtection="1">
      <alignment horizontal="left"/>
      <protection hidden="1"/>
    </xf>
    <xf numFmtId="164" fontId="12" fillId="4" borderId="2" xfId="2" applyFont="1" applyFill="1" applyBorder="1" applyAlignment="1" applyProtection="1">
      <alignment horizontal="left"/>
      <protection hidden="1"/>
    </xf>
    <xf numFmtId="164" fontId="15" fillId="4" borderId="0" xfId="2" applyFont="1" applyFill="1" applyAlignment="1">
      <alignment wrapText="1"/>
    </xf>
    <xf numFmtId="164" fontId="5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4" fontId="5" fillId="4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7" fillId="4" borderId="0" xfId="0" applyNumberFormat="1" applyFont="1" applyFill="1" applyAlignment="1" applyProtection="1">
      <alignment horizontal="center"/>
      <protection hidden="1"/>
    </xf>
    <xf numFmtId="164" fontId="6" fillId="4" borderId="0" xfId="0" applyNumberFormat="1" applyFont="1" applyFill="1" applyAlignment="1" applyProtection="1">
      <alignment horizontal="center" vertical="center"/>
      <protection hidden="1"/>
    </xf>
    <xf numFmtId="164" fontId="9" fillId="4" borderId="0" xfId="0" applyNumberFormat="1" applyFont="1" applyFill="1" applyAlignment="1" applyProtection="1">
      <alignment horizontal="center" vertical="center"/>
      <protection hidden="1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3"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06"/>
  <sheetViews>
    <sheetView showGridLines="0" tabSelected="1" zoomScaleNormal="100" workbookViewId="0">
      <selection activeCell="B1" sqref="B1:J1"/>
    </sheetView>
  </sheetViews>
  <sheetFormatPr defaultColWidth="9.28515625" defaultRowHeight="15.75" x14ac:dyDescent="0.25"/>
  <cols>
    <col min="1" max="1" width="1.7109375" style="1" customWidth="1"/>
    <col min="2" max="2" width="8.7109375" style="1" customWidth="1"/>
    <col min="3" max="3" width="13.7109375" style="1" customWidth="1"/>
    <col min="4" max="4" width="12.140625" style="1" customWidth="1"/>
    <col min="5" max="5" width="11.7109375" style="1" customWidth="1"/>
    <col min="6" max="6" width="21.5703125" style="1" customWidth="1"/>
    <col min="7" max="7" width="19" style="1" customWidth="1"/>
    <col min="8" max="8" width="20.85546875" style="1" customWidth="1"/>
    <col min="9" max="9" width="21.140625" style="1" customWidth="1"/>
    <col min="10" max="10" width="6.42578125" style="1" customWidth="1"/>
    <col min="11" max="18" width="9.28515625" style="3"/>
    <col min="19" max="19" width="0" style="3" hidden="1" customWidth="1"/>
    <col min="20" max="39" width="9.28515625" style="3"/>
    <col min="40" max="257" width="9.28515625" style="1"/>
    <col min="258" max="258" width="8.7109375" style="1" customWidth="1"/>
    <col min="259" max="259" width="13.7109375" style="1" customWidth="1"/>
    <col min="260" max="260" width="5.7109375" style="1" customWidth="1"/>
    <col min="261" max="261" width="13.7109375" style="1" customWidth="1"/>
    <col min="262" max="262" width="16.7109375" style="1" customWidth="1"/>
    <col min="263" max="263" width="6.7109375" style="1" customWidth="1"/>
    <col min="264" max="264" width="13.7109375" style="1" customWidth="1"/>
    <col min="265" max="265" width="18.7109375" style="1" customWidth="1"/>
    <col min="266" max="266" width="0" style="1" hidden="1" customWidth="1"/>
    <col min="267" max="513" width="9.28515625" style="1"/>
    <col min="514" max="514" width="8.7109375" style="1" customWidth="1"/>
    <col min="515" max="515" width="13.7109375" style="1" customWidth="1"/>
    <col min="516" max="516" width="5.7109375" style="1" customWidth="1"/>
    <col min="517" max="517" width="13.7109375" style="1" customWidth="1"/>
    <col min="518" max="518" width="16.7109375" style="1" customWidth="1"/>
    <col min="519" max="519" width="6.7109375" style="1" customWidth="1"/>
    <col min="520" max="520" width="13.7109375" style="1" customWidth="1"/>
    <col min="521" max="521" width="18.7109375" style="1" customWidth="1"/>
    <col min="522" max="522" width="0" style="1" hidden="1" customWidth="1"/>
    <col min="523" max="769" width="9.28515625" style="1"/>
    <col min="770" max="770" width="8.7109375" style="1" customWidth="1"/>
    <col min="771" max="771" width="13.7109375" style="1" customWidth="1"/>
    <col min="772" max="772" width="5.7109375" style="1" customWidth="1"/>
    <col min="773" max="773" width="13.7109375" style="1" customWidth="1"/>
    <col min="774" max="774" width="16.7109375" style="1" customWidth="1"/>
    <col min="775" max="775" width="6.7109375" style="1" customWidth="1"/>
    <col min="776" max="776" width="13.7109375" style="1" customWidth="1"/>
    <col min="777" max="777" width="18.7109375" style="1" customWidth="1"/>
    <col min="778" max="778" width="0" style="1" hidden="1" customWidth="1"/>
    <col min="779" max="1025" width="9.28515625" style="1"/>
    <col min="1026" max="1026" width="8.7109375" style="1" customWidth="1"/>
    <col min="1027" max="1027" width="13.7109375" style="1" customWidth="1"/>
    <col min="1028" max="1028" width="5.7109375" style="1" customWidth="1"/>
    <col min="1029" max="1029" width="13.7109375" style="1" customWidth="1"/>
    <col min="1030" max="1030" width="16.7109375" style="1" customWidth="1"/>
    <col min="1031" max="1031" width="6.7109375" style="1" customWidth="1"/>
    <col min="1032" max="1032" width="13.7109375" style="1" customWidth="1"/>
    <col min="1033" max="1033" width="18.7109375" style="1" customWidth="1"/>
    <col min="1034" max="1034" width="0" style="1" hidden="1" customWidth="1"/>
    <col min="1035" max="1281" width="9.28515625" style="1"/>
    <col min="1282" max="1282" width="8.7109375" style="1" customWidth="1"/>
    <col min="1283" max="1283" width="13.7109375" style="1" customWidth="1"/>
    <col min="1284" max="1284" width="5.7109375" style="1" customWidth="1"/>
    <col min="1285" max="1285" width="13.7109375" style="1" customWidth="1"/>
    <col min="1286" max="1286" width="16.7109375" style="1" customWidth="1"/>
    <col min="1287" max="1287" width="6.7109375" style="1" customWidth="1"/>
    <col min="1288" max="1288" width="13.7109375" style="1" customWidth="1"/>
    <col min="1289" max="1289" width="18.7109375" style="1" customWidth="1"/>
    <col min="1290" max="1290" width="0" style="1" hidden="1" customWidth="1"/>
    <col min="1291" max="1537" width="9.28515625" style="1"/>
    <col min="1538" max="1538" width="8.7109375" style="1" customWidth="1"/>
    <col min="1539" max="1539" width="13.7109375" style="1" customWidth="1"/>
    <col min="1540" max="1540" width="5.7109375" style="1" customWidth="1"/>
    <col min="1541" max="1541" width="13.7109375" style="1" customWidth="1"/>
    <col min="1542" max="1542" width="16.7109375" style="1" customWidth="1"/>
    <col min="1543" max="1543" width="6.7109375" style="1" customWidth="1"/>
    <col min="1544" max="1544" width="13.7109375" style="1" customWidth="1"/>
    <col min="1545" max="1545" width="18.7109375" style="1" customWidth="1"/>
    <col min="1546" max="1546" width="0" style="1" hidden="1" customWidth="1"/>
    <col min="1547" max="1793" width="9.28515625" style="1"/>
    <col min="1794" max="1794" width="8.7109375" style="1" customWidth="1"/>
    <col min="1795" max="1795" width="13.7109375" style="1" customWidth="1"/>
    <col min="1796" max="1796" width="5.7109375" style="1" customWidth="1"/>
    <col min="1797" max="1797" width="13.7109375" style="1" customWidth="1"/>
    <col min="1798" max="1798" width="16.7109375" style="1" customWidth="1"/>
    <col min="1799" max="1799" width="6.7109375" style="1" customWidth="1"/>
    <col min="1800" max="1800" width="13.7109375" style="1" customWidth="1"/>
    <col min="1801" max="1801" width="18.7109375" style="1" customWidth="1"/>
    <col min="1802" max="1802" width="0" style="1" hidden="1" customWidth="1"/>
    <col min="1803" max="2049" width="9.28515625" style="1"/>
    <col min="2050" max="2050" width="8.7109375" style="1" customWidth="1"/>
    <col min="2051" max="2051" width="13.7109375" style="1" customWidth="1"/>
    <col min="2052" max="2052" width="5.7109375" style="1" customWidth="1"/>
    <col min="2053" max="2053" width="13.7109375" style="1" customWidth="1"/>
    <col min="2054" max="2054" width="16.7109375" style="1" customWidth="1"/>
    <col min="2055" max="2055" width="6.7109375" style="1" customWidth="1"/>
    <col min="2056" max="2056" width="13.7109375" style="1" customWidth="1"/>
    <col min="2057" max="2057" width="18.7109375" style="1" customWidth="1"/>
    <col min="2058" max="2058" width="0" style="1" hidden="1" customWidth="1"/>
    <col min="2059" max="2305" width="9.28515625" style="1"/>
    <col min="2306" max="2306" width="8.7109375" style="1" customWidth="1"/>
    <col min="2307" max="2307" width="13.7109375" style="1" customWidth="1"/>
    <col min="2308" max="2308" width="5.7109375" style="1" customWidth="1"/>
    <col min="2309" max="2309" width="13.7109375" style="1" customWidth="1"/>
    <col min="2310" max="2310" width="16.7109375" style="1" customWidth="1"/>
    <col min="2311" max="2311" width="6.7109375" style="1" customWidth="1"/>
    <col min="2312" max="2312" width="13.7109375" style="1" customWidth="1"/>
    <col min="2313" max="2313" width="18.7109375" style="1" customWidth="1"/>
    <col min="2314" max="2314" width="0" style="1" hidden="1" customWidth="1"/>
    <col min="2315" max="2561" width="9.28515625" style="1"/>
    <col min="2562" max="2562" width="8.7109375" style="1" customWidth="1"/>
    <col min="2563" max="2563" width="13.7109375" style="1" customWidth="1"/>
    <col min="2564" max="2564" width="5.7109375" style="1" customWidth="1"/>
    <col min="2565" max="2565" width="13.7109375" style="1" customWidth="1"/>
    <col min="2566" max="2566" width="16.7109375" style="1" customWidth="1"/>
    <col min="2567" max="2567" width="6.7109375" style="1" customWidth="1"/>
    <col min="2568" max="2568" width="13.7109375" style="1" customWidth="1"/>
    <col min="2569" max="2569" width="18.7109375" style="1" customWidth="1"/>
    <col min="2570" max="2570" width="0" style="1" hidden="1" customWidth="1"/>
    <col min="2571" max="2817" width="9.28515625" style="1"/>
    <col min="2818" max="2818" width="8.7109375" style="1" customWidth="1"/>
    <col min="2819" max="2819" width="13.7109375" style="1" customWidth="1"/>
    <col min="2820" max="2820" width="5.7109375" style="1" customWidth="1"/>
    <col min="2821" max="2821" width="13.7109375" style="1" customWidth="1"/>
    <col min="2822" max="2822" width="16.7109375" style="1" customWidth="1"/>
    <col min="2823" max="2823" width="6.7109375" style="1" customWidth="1"/>
    <col min="2824" max="2824" width="13.7109375" style="1" customWidth="1"/>
    <col min="2825" max="2825" width="18.7109375" style="1" customWidth="1"/>
    <col min="2826" max="2826" width="0" style="1" hidden="1" customWidth="1"/>
    <col min="2827" max="3073" width="9.28515625" style="1"/>
    <col min="3074" max="3074" width="8.7109375" style="1" customWidth="1"/>
    <col min="3075" max="3075" width="13.7109375" style="1" customWidth="1"/>
    <col min="3076" max="3076" width="5.7109375" style="1" customWidth="1"/>
    <col min="3077" max="3077" width="13.7109375" style="1" customWidth="1"/>
    <col min="3078" max="3078" width="16.7109375" style="1" customWidth="1"/>
    <col min="3079" max="3079" width="6.7109375" style="1" customWidth="1"/>
    <col min="3080" max="3080" width="13.7109375" style="1" customWidth="1"/>
    <col min="3081" max="3081" width="18.7109375" style="1" customWidth="1"/>
    <col min="3082" max="3082" width="0" style="1" hidden="1" customWidth="1"/>
    <col min="3083" max="3329" width="9.28515625" style="1"/>
    <col min="3330" max="3330" width="8.7109375" style="1" customWidth="1"/>
    <col min="3331" max="3331" width="13.7109375" style="1" customWidth="1"/>
    <col min="3332" max="3332" width="5.7109375" style="1" customWidth="1"/>
    <col min="3333" max="3333" width="13.7109375" style="1" customWidth="1"/>
    <col min="3334" max="3334" width="16.7109375" style="1" customWidth="1"/>
    <col min="3335" max="3335" width="6.7109375" style="1" customWidth="1"/>
    <col min="3336" max="3336" width="13.7109375" style="1" customWidth="1"/>
    <col min="3337" max="3337" width="18.7109375" style="1" customWidth="1"/>
    <col min="3338" max="3338" width="0" style="1" hidden="1" customWidth="1"/>
    <col min="3339" max="3585" width="9.28515625" style="1"/>
    <col min="3586" max="3586" width="8.7109375" style="1" customWidth="1"/>
    <col min="3587" max="3587" width="13.7109375" style="1" customWidth="1"/>
    <col min="3588" max="3588" width="5.7109375" style="1" customWidth="1"/>
    <col min="3589" max="3589" width="13.7109375" style="1" customWidth="1"/>
    <col min="3590" max="3590" width="16.7109375" style="1" customWidth="1"/>
    <col min="3591" max="3591" width="6.7109375" style="1" customWidth="1"/>
    <col min="3592" max="3592" width="13.7109375" style="1" customWidth="1"/>
    <col min="3593" max="3593" width="18.7109375" style="1" customWidth="1"/>
    <col min="3594" max="3594" width="0" style="1" hidden="1" customWidth="1"/>
    <col min="3595" max="3841" width="9.28515625" style="1"/>
    <col min="3842" max="3842" width="8.7109375" style="1" customWidth="1"/>
    <col min="3843" max="3843" width="13.7109375" style="1" customWidth="1"/>
    <col min="3844" max="3844" width="5.7109375" style="1" customWidth="1"/>
    <col min="3845" max="3845" width="13.7109375" style="1" customWidth="1"/>
    <col min="3846" max="3846" width="16.7109375" style="1" customWidth="1"/>
    <col min="3847" max="3847" width="6.7109375" style="1" customWidth="1"/>
    <col min="3848" max="3848" width="13.7109375" style="1" customWidth="1"/>
    <col min="3849" max="3849" width="18.7109375" style="1" customWidth="1"/>
    <col min="3850" max="3850" width="0" style="1" hidden="1" customWidth="1"/>
    <col min="3851" max="4097" width="9.28515625" style="1"/>
    <col min="4098" max="4098" width="8.7109375" style="1" customWidth="1"/>
    <col min="4099" max="4099" width="13.7109375" style="1" customWidth="1"/>
    <col min="4100" max="4100" width="5.7109375" style="1" customWidth="1"/>
    <col min="4101" max="4101" width="13.7109375" style="1" customWidth="1"/>
    <col min="4102" max="4102" width="16.7109375" style="1" customWidth="1"/>
    <col min="4103" max="4103" width="6.7109375" style="1" customWidth="1"/>
    <col min="4104" max="4104" width="13.7109375" style="1" customWidth="1"/>
    <col min="4105" max="4105" width="18.7109375" style="1" customWidth="1"/>
    <col min="4106" max="4106" width="0" style="1" hidden="1" customWidth="1"/>
    <col min="4107" max="4353" width="9.28515625" style="1"/>
    <col min="4354" max="4354" width="8.7109375" style="1" customWidth="1"/>
    <col min="4355" max="4355" width="13.7109375" style="1" customWidth="1"/>
    <col min="4356" max="4356" width="5.7109375" style="1" customWidth="1"/>
    <col min="4357" max="4357" width="13.7109375" style="1" customWidth="1"/>
    <col min="4358" max="4358" width="16.7109375" style="1" customWidth="1"/>
    <col min="4359" max="4359" width="6.7109375" style="1" customWidth="1"/>
    <col min="4360" max="4360" width="13.7109375" style="1" customWidth="1"/>
    <col min="4361" max="4361" width="18.7109375" style="1" customWidth="1"/>
    <col min="4362" max="4362" width="0" style="1" hidden="1" customWidth="1"/>
    <col min="4363" max="4609" width="9.28515625" style="1"/>
    <col min="4610" max="4610" width="8.7109375" style="1" customWidth="1"/>
    <col min="4611" max="4611" width="13.7109375" style="1" customWidth="1"/>
    <col min="4612" max="4612" width="5.7109375" style="1" customWidth="1"/>
    <col min="4613" max="4613" width="13.7109375" style="1" customWidth="1"/>
    <col min="4614" max="4614" width="16.7109375" style="1" customWidth="1"/>
    <col min="4615" max="4615" width="6.7109375" style="1" customWidth="1"/>
    <col min="4616" max="4616" width="13.7109375" style="1" customWidth="1"/>
    <col min="4617" max="4617" width="18.7109375" style="1" customWidth="1"/>
    <col min="4618" max="4618" width="0" style="1" hidden="1" customWidth="1"/>
    <col min="4619" max="4865" width="9.28515625" style="1"/>
    <col min="4866" max="4866" width="8.7109375" style="1" customWidth="1"/>
    <col min="4867" max="4867" width="13.7109375" style="1" customWidth="1"/>
    <col min="4868" max="4868" width="5.7109375" style="1" customWidth="1"/>
    <col min="4869" max="4869" width="13.7109375" style="1" customWidth="1"/>
    <col min="4870" max="4870" width="16.7109375" style="1" customWidth="1"/>
    <col min="4871" max="4871" width="6.7109375" style="1" customWidth="1"/>
    <col min="4872" max="4872" width="13.7109375" style="1" customWidth="1"/>
    <col min="4873" max="4873" width="18.7109375" style="1" customWidth="1"/>
    <col min="4874" max="4874" width="0" style="1" hidden="1" customWidth="1"/>
    <col min="4875" max="5121" width="9.28515625" style="1"/>
    <col min="5122" max="5122" width="8.7109375" style="1" customWidth="1"/>
    <col min="5123" max="5123" width="13.7109375" style="1" customWidth="1"/>
    <col min="5124" max="5124" width="5.7109375" style="1" customWidth="1"/>
    <col min="5125" max="5125" width="13.7109375" style="1" customWidth="1"/>
    <col min="5126" max="5126" width="16.7109375" style="1" customWidth="1"/>
    <col min="5127" max="5127" width="6.7109375" style="1" customWidth="1"/>
    <col min="5128" max="5128" width="13.7109375" style="1" customWidth="1"/>
    <col min="5129" max="5129" width="18.7109375" style="1" customWidth="1"/>
    <col min="5130" max="5130" width="0" style="1" hidden="1" customWidth="1"/>
    <col min="5131" max="5377" width="9.28515625" style="1"/>
    <col min="5378" max="5378" width="8.7109375" style="1" customWidth="1"/>
    <col min="5379" max="5379" width="13.7109375" style="1" customWidth="1"/>
    <col min="5380" max="5380" width="5.7109375" style="1" customWidth="1"/>
    <col min="5381" max="5381" width="13.7109375" style="1" customWidth="1"/>
    <col min="5382" max="5382" width="16.7109375" style="1" customWidth="1"/>
    <col min="5383" max="5383" width="6.7109375" style="1" customWidth="1"/>
    <col min="5384" max="5384" width="13.7109375" style="1" customWidth="1"/>
    <col min="5385" max="5385" width="18.7109375" style="1" customWidth="1"/>
    <col min="5386" max="5386" width="0" style="1" hidden="1" customWidth="1"/>
    <col min="5387" max="5633" width="9.28515625" style="1"/>
    <col min="5634" max="5634" width="8.7109375" style="1" customWidth="1"/>
    <col min="5635" max="5635" width="13.7109375" style="1" customWidth="1"/>
    <col min="5636" max="5636" width="5.7109375" style="1" customWidth="1"/>
    <col min="5637" max="5637" width="13.7109375" style="1" customWidth="1"/>
    <col min="5638" max="5638" width="16.7109375" style="1" customWidth="1"/>
    <col min="5639" max="5639" width="6.7109375" style="1" customWidth="1"/>
    <col min="5640" max="5640" width="13.7109375" style="1" customWidth="1"/>
    <col min="5641" max="5641" width="18.7109375" style="1" customWidth="1"/>
    <col min="5642" max="5642" width="0" style="1" hidden="1" customWidth="1"/>
    <col min="5643" max="5889" width="9.28515625" style="1"/>
    <col min="5890" max="5890" width="8.7109375" style="1" customWidth="1"/>
    <col min="5891" max="5891" width="13.7109375" style="1" customWidth="1"/>
    <col min="5892" max="5892" width="5.7109375" style="1" customWidth="1"/>
    <col min="5893" max="5893" width="13.7109375" style="1" customWidth="1"/>
    <col min="5894" max="5894" width="16.7109375" style="1" customWidth="1"/>
    <col min="5895" max="5895" width="6.7109375" style="1" customWidth="1"/>
    <col min="5896" max="5896" width="13.7109375" style="1" customWidth="1"/>
    <col min="5897" max="5897" width="18.7109375" style="1" customWidth="1"/>
    <col min="5898" max="5898" width="0" style="1" hidden="1" customWidth="1"/>
    <col min="5899" max="6145" width="9.28515625" style="1"/>
    <col min="6146" max="6146" width="8.7109375" style="1" customWidth="1"/>
    <col min="6147" max="6147" width="13.7109375" style="1" customWidth="1"/>
    <col min="6148" max="6148" width="5.7109375" style="1" customWidth="1"/>
    <col min="6149" max="6149" width="13.7109375" style="1" customWidth="1"/>
    <col min="6150" max="6150" width="16.7109375" style="1" customWidth="1"/>
    <col min="6151" max="6151" width="6.7109375" style="1" customWidth="1"/>
    <col min="6152" max="6152" width="13.7109375" style="1" customWidth="1"/>
    <col min="6153" max="6153" width="18.7109375" style="1" customWidth="1"/>
    <col min="6154" max="6154" width="0" style="1" hidden="1" customWidth="1"/>
    <col min="6155" max="6401" width="9.28515625" style="1"/>
    <col min="6402" max="6402" width="8.7109375" style="1" customWidth="1"/>
    <col min="6403" max="6403" width="13.7109375" style="1" customWidth="1"/>
    <col min="6404" max="6404" width="5.7109375" style="1" customWidth="1"/>
    <col min="6405" max="6405" width="13.7109375" style="1" customWidth="1"/>
    <col min="6406" max="6406" width="16.7109375" style="1" customWidth="1"/>
    <col min="6407" max="6407" width="6.7109375" style="1" customWidth="1"/>
    <col min="6408" max="6408" width="13.7109375" style="1" customWidth="1"/>
    <col min="6409" max="6409" width="18.7109375" style="1" customWidth="1"/>
    <col min="6410" max="6410" width="0" style="1" hidden="1" customWidth="1"/>
    <col min="6411" max="6657" width="9.28515625" style="1"/>
    <col min="6658" max="6658" width="8.7109375" style="1" customWidth="1"/>
    <col min="6659" max="6659" width="13.7109375" style="1" customWidth="1"/>
    <col min="6660" max="6660" width="5.7109375" style="1" customWidth="1"/>
    <col min="6661" max="6661" width="13.7109375" style="1" customWidth="1"/>
    <col min="6662" max="6662" width="16.7109375" style="1" customWidth="1"/>
    <col min="6663" max="6663" width="6.7109375" style="1" customWidth="1"/>
    <col min="6664" max="6664" width="13.7109375" style="1" customWidth="1"/>
    <col min="6665" max="6665" width="18.7109375" style="1" customWidth="1"/>
    <col min="6666" max="6666" width="0" style="1" hidden="1" customWidth="1"/>
    <col min="6667" max="6913" width="9.28515625" style="1"/>
    <col min="6914" max="6914" width="8.7109375" style="1" customWidth="1"/>
    <col min="6915" max="6915" width="13.7109375" style="1" customWidth="1"/>
    <col min="6916" max="6916" width="5.7109375" style="1" customWidth="1"/>
    <col min="6917" max="6917" width="13.7109375" style="1" customWidth="1"/>
    <col min="6918" max="6918" width="16.7109375" style="1" customWidth="1"/>
    <col min="6919" max="6919" width="6.7109375" style="1" customWidth="1"/>
    <col min="6920" max="6920" width="13.7109375" style="1" customWidth="1"/>
    <col min="6921" max="6921" width="18.7109375" style="1" customWidth="1"/>
    <col min="6922" max="6922" width="0" style="1" hidden="1" customWidth="1"/>
    <col min="6923" max="7169" width="9.28515625" style="1"/>
    <col min="7170" max="7170" width="8.7109375" style="1" customWidth="1"/>
    <col min="7171" max="7171" width="13.7109375" style="1" customWidth="1"/>
    <col min="7172" max="7172" width="5.7109375" style="1" customWidth="1"/>
    <col min="7173" max="7173" width="13.7109375" style="1" customWidth="1"/>
    <col min="7174" max="7174" width="16.7109375" style="1" customWidth="1"/>
    <col min="7175" max="7175" width="6.7109375" style="1" customWidth="1"/>
    <col min="7176" max="7176" width="13.7109375" style="1" customWidth="1"/>
    <col min="7177" max="7177" width="18.7109375" style="1" customWidth="1"/>
    <col min="7178" max="7178" width="0" style="1" hidden="1" customWidth="1"/>
    <col min="7179" max="7425" width="9.28515625" style="1"/>
    <col min="7426" max="7426" width="8.7109375" style="1" customWidth="1"/>
    <col min="7427" max="7427" width="13.7109375" style="1" customWidth="1"/>
    <col min="7428" max="7428" width="5.7109375" style="1" customWidth="1"/>
    <col min="7429" max="7429" width="13.7109375" style="1" customWidth="1"/>
    <col min="7430" max="7430" width="16.7109375" style="1" customWidth="1"/>
    <col min="7431" max="7431" width="6.7109375" style="1" customWidth="1"/>
    <col min="7432" max="7432" width="13.7109375" style="1" customWidth="1"/>
    <col min="7433" max="7433" width="18.7109375" style="1" customWidth="1"/>
    <col min="7434" max="7434" width="0" style="1" hidden="1" customWidth="1"/>
    <col min="7435" max="7681" width="9.28515625" style="1"/>
    <col min="7682" max="7682" width="8.7109375" style="1" customWidth="1"/>
    <col min="7683" max="7683" width="13.7109375" style="1" customWidth="1"/>
    <col min="7684" max="7684" width="5.7109375" style="1" customWidth="1"/>
    <col min="7685" max="7685" width="13.7109375" style="1" customWidth="1"/>
    <col min="7686" max="7686" width="16.7109375" style="1" customWidth="1"/>
    <col min="7687" max="7687" width="6.7109375" style="1" customWidth="1"/>
    <col min="7688" max="7688" width="13.7109375" style="1" customWidth="1"/>
    <col min="7689" max="7689" width="18.7109375" style="1" customWidth="1"/>
    <col min="7690" max="7690" width="0" style="1" hidden="1" customWidth="1"/>
    <col min="7691" max="7937" width="9.28515625" style="1"/>
    <col min="7938" max="7938" width="8.7109375" style="1" customWidth="1"/>
    <col min="7939" max="7939" width="13.7109375" style="1" customWidth="1"/>
    <col min="7940" max="7940" width="5.7109375" style="1" customWidth="1"/>
    <col min="7941" max="7941" width="13.7109375" style="1" customWidth="1"/>
    <col min="7942" max="7942" width="16.7109375" style="1" customWidth="1"/>
    <col min="7943" max="7943" width="6.7109375" style="1" customWidth="1"/>
    <col min="7944" max="7944" width="13.7109375" style="1" customWidth="1"/>
    <col min="7945" max="7945" width="18.7109375" style="1" customWidth="1"/>
    <col min="7946" max="7946" width="0" style="1" hidden="1" customWidth="1"/>
    <col min="7947" max="8193" width="9.28515625" style="1"/>
    <col min="8194" max="8194" width="8.7109375" style="1" customWidth="1"/>
    <col min="8195" max="8195" width="13.7109375" style="1" customWidth="1"/>
    <col min="8196" max="8196" width="5.7109375" style="1" customWidth="1"/>
    <col min="8197" max="8197" width="13.7109375" style="1" customWidth="1"/>
    <col min="8198" max="8198" width="16.7109375" style="1" customWidth="1"/>
    <col min="8199" max="8199" width="6.7109375" style="1" customWidth="1"/>
    <col min="8200" max="8200" width="13.7109375" style="1" customWidth="1"/>
    <col min="8201" max="8201" width="18.7109375" style="1" customWidth="1"/>
    <col min="8202" max="8202" width="0" style="1" hidden="1" customWidth="1"/>
    <col min="8203" max="8449" width="9.28515625" style="1"/>
    <col min="8450" max="8450" width="8.7109375" style="1" customWidth="1"/>
    <col min="8451" max="8451" width="13.7109375" style="1" customWidth="1"/>
    <col min="8452" max="8452" width="5.7109375" style="1" customWidth="1"/>
    <col min="8453" max="8453" width="13.7109375" style="1" customWidth="1"/>
    <col min="8454" max="8454" width="16.7109375" style="1" customWidth="1"/>
    <col min="8455" max="8455" width="6.7109375" style="1" customWidth="1"/>
    <col min="8456" max="8456" width="13.7109375" style="1" customWidth="1"/>
    <col min="8457" max="8457" width="18.7109375" style="1" customWidth="1"/>
    <col min="8458" max="8458" width="0" style="1" hidden="1" customWidth="1"/>
    <col min="8459" max="8705" width="9.28515625" style="1"/>
    <col min="8706" max="8706" width="8.7109375" style="1" customWidth="1"/>
    <col min="8707" max="8707" width="13.7109375" style="1" customWidth="1"/>
    <col min="8708" max="8708" width="5.7109375" style="1" customWidth="1"/>
    <col min="8709" max="8709" width="13.7109375" style="1" customWidth="1"/>
    <col min="8710" max="8710" width="16.7109375" style="1" customWidth="1"/>
    <col min="8711" max="8711" width="6.7109375" style="1" customWidth="1"/>
    <col min="8712" max="8712" width="13.7109375" style="1" customWidth="1"/>
    <col min="8713" max="8713" width="18.7109375" style="1" customWidth="1"/>
    <col min="8714" max="8714" width="0" style="1" hidden="1" customWidth="1"/>
    <col min="8715" max="8961" width="9.28515625" style="1"/>
    <col min="8962" max="8962" width="8.7109375" style="1" customWidth="1"/>
    <col min="8963" max="8963" width="13.7109375" style="1" customWidth="1"/>
    <col min="8964" max="8964" width="5.7109375" style="1" customWidth="1"/>
    <col min="8965" max="8965" width="13.7109375" style="1" customWidth="1"/>
    <col min="8966" max="8966" width="16.7109375" style="1" customWidth="1"/>
    <col min="8967" max="8967" width="6.7109375" style="1" customWidth="1"/>
    <col min="8968" max="8968" width="13.7109375" style="1" customWidth="1"/>
    <col min="8969" max="8969" width="18.7109375" style="1" customWidth="1"/>
    <col min="8970" max="8970" width="0" style="1" hidden="1" customWidth="1"/>
    <col min="8971" max="9217" width="9.28515625" style="1"/>
    <col min="9218" max="9218" width="8.7109375" style="1" customWidth="1"/>
    <col min="9219" max="9219" width="13.7109375" style="1" customWidth="1"/>
    <col min="9220" max="9220" width="5.7109375" style="1" customWidth="1"/>
    <col min="9221" max="9221" width="13.7109375" style="1" customWidth="1"/>
    <col min="9222" max="9222" width="16.7109375" style="1" customWidth="1"/>
    <col min="9223" max="9223" width="6.7109375" style="1" customWidth="1"/>
    <col min="9224" max="9224" width="13.7109375" style="1" customWidth="1"/>
    <col min="9225" max="9225" width="18.7109375" style="1" customWidth="1"/>
    <col min="9226" max="9226" width="0" style="1" hidden="1" customWidth="1"/>
    <col min="9227" max="9473" width="9.28515625" style="1"/>
    <col min="9474" max="9474" width="8.7109375" style="1" customWidth="1"/>
    <col min="9475" max="9475" width="13.7109375" style="1" customWidth="1"/>
    <col min="9476" max="9476" width="5.7109375" style="1" customWidth="1"/>
    <col min="9477" max="9477" width="13.7109375" style="1" customWidth="1"/>
    <col min="9478" max="9478" width="16.7109375" style="1" customWidth="1"/>
    <col min="9479" max="9479" width="6.7109375" style="1" customWidth="1"/>
    <col min="9480" max="9480" width="13.7109375" style="1" customWidth="1"/>
    <col min="9481" max="9481" width="18.7109375" style="1" customWidth="1"/>
    <col min="9482" max="9482" width="0" style="1" hidden="1" customWidth="1"/>
    <col min="9483" max="9729" width="9.28515625" style="1"/>
    <col min="9730" max="9730" width="8.7109375" style="1" customWidth="1"/>
    <col min="9731" max="9731" width="13.7109375" style="1" customWidth="1"/>
    <col min="9732" max="9732" width="5.7109375" style="1" customWidth="1"/>
    <col min="9733" max="9733" width="13.7109375" style="1" customWidth="1"/>
    <col min="9734" max="9734" width="16.7109375" style="1" customWidth="1"/>
    <col min="9735" max="9735" width="6.7109375" style="1" customWidth="1"/>
    <col min="9736" max="9736" width="13.7109375" style="1" customWidth="1"/>
    <col min="9737" max="9737" width="18.7109375" style="1" customWidth="1"/>
    <col min="9738" max="9738" width="0" style="1" hidden="1" customWidth="1"/>
    <col min="9739" max="9985" width="9.28515625" style="1"/>
    <col min="9986" max="9986" width="8.7109375" style="1" customWidth="1"/>
    <col min="9987" max="9987" width="13.7109375" style="1" customWidth="1"/>
    <col min="9988" max="9988" width="5.7109375" style="1" customWidth="1"/>
    <col min="9989" max="9989" width="13.7109375" style="1" customWidth="1"/>
    <col min="9990" max="9990" width="16.7109375" style="1" customWidth="1"/>
    <col min="9991" max="9991" width="6.7109375" style="1" customWidth="1"/>
    <col min="9992" max="9992" width="13.7109375" style="1" customWidth="1"/>
    <col min="9993" max="9993" width="18.7109375" style="1" customWidth="1"/>
    <col min="9994" max="9994" width="0" style="1" hidden="1" customWidth="1"/>
    <col min="9995" max="10241" width="9.28515625" style="1"/>
    <col min="10242" max="10242" width="8.7109375" style="1" customWidth="1"/>
    <col min="10243" max="10243" width="13.7109375" style="1" customWidth="1"/>
    <col min="10244" max="10244" width="5.7109375" style="1" customWidth="1"/>
    <col min="10245" max="10245" width="13.7109375" style="1" customWidth="1"/>
    <col min="10246" max="10246" width="16.7109375" style="1" customWidth="1"/>
    <col min="10247" max="10247" width="6.7109375" style="1" customWidth="1"/>
    <col min="10248" max="10248" width="13.7109375" style="1" customWidth="1"/>
    <col min="10249" max="10249" width="18.7109375" style="1" customWidth="1"/>
    <col min="10250" max="10250" width="0" style="1" hidden="1" customWidth="1"/>
    <col min="10251" max="10497" width="9.28515625" style="1"/>
    <col min="10498" max="10498" width="8.7109375" style="1" customWidth="1"/>
    <col min="10499" max="10499" width="13.7109375" style="1" customWidth="1"/>
    <col min="10500" max="10500" width="5.7109375" style="1" customWidth="1"/>
    <col min="10501" max="10501" width="13.7109375" style="1" customWidth="1"/>
    <col min="10502" max="10502" width="16.7109375" style="1" customWidth="1"/>
    <col min="10503" max="10503" width="6.7109375" style="1" customWidth="1"/>
    <col min="10504" max="10504" width="13.7109375" style="1" customWidth="1"/>
    <col min="10505" max="10505" width="18.7109375" style="1" customWidth="1"/>
    <col min="10506" max="10506" width="0" style="1" hidden="1" customWidth="1"/>
    <col min="10507" max="10753" width="9.28515625" style="1"/>
    <col min="10754" max="10754" width="8.7109375" style="1" customWidth="1"/>
    <col min="10755" max="10755" width="13.7109375" style="1" customWidth="1"/>
    <col min="10756" max="10756" width="5.7109375" style="1" customWidth="1"/>
    <col min="10757" max="10757" width="13.7109375" style="1" customWidth="1"/>
    <col min="10758" max="10758" width="16.7109375" style="1" customWidth="1"/>
    <col min="10759" max="10759" width="6.7109375" style="1" customWidth="1"/>
    <col min="10760" max="10760" width="13.7109375" style="1" customWidth="1"/>
    <col min="10761" max="10761" width="18.7109375" style="1" customWidth="1"/>
    <col min="10762" max="10762" width="0" style="1" hidden="1" customWidth="1"/>
    <col min="10763" max="11009" width="9.28515625" style="1"/>
    <col min="11010" max="11010" width="8.7109375" style="1" customWidth="1"/>
    <col min="11011" max="11011" width="13.7109375" style="1" customWidth="1"/>
    <col min="11012" max="11012" width="5.7109375" style="1" customWidth="1"/>
    <col min="11013" max="11013" width="13.7109375" style="1" customWidth="1"/>
    <col min="11014" max="11014" width="16.7109375" style="1" customWidth="1"/>
    <col min="11015" max="11015" width="6.7109375" style="1" customWidth="1"/>
    <col min="11016" max="11016" width="13.7109375" style="1" customWidth="1"/>
    <col min="11017" max="11017" width="18.7109375" style="1" customWidth="1"/>
    <col min="11018" max="11018" width="0" style="1" hidden="1" customWidth="1"/>
    <col min="11019" max="11265" width="9.28515625" style="1"/>
    <col min="11266" max="11266" width="8.7109375" style="1" customWidth="1"/>
    <col min="11267" max="11267" width="13.7109375" style="1" customWidth="1"/>
    <col min="11268" max="11268" width="5.7109375" style="1" customWidth="1"/>
    <col min="11269" max="11269" width="13.7109375" style="1" customWidth="1"/>
    <col min="11270" max="11270" width="16.7109375" style="1" customWidth="1"/>
    <col min="11271" max="11271" width="6.7109375" style="1" customWidth="1"/>
    <col min="11272" max="11272" width="13.7109375" style="1" customWidth="1"/>
    <col min="11273" max="11273" width="18.7109375" style="1" customWidth="1"/>
    <col min="11274" max="11274" width="0" style="1" hidden="1" customWidth="1"/>
    <col min="11275" max="11521" width="9.28515625" style="1"/>
    <col min="11522" max="11522" width="8.7109375" style="1" customWidth="1"/>
    <col min="11523" max="11523" width="13.7109375" style="1" customWidth="1"/>
    <col min="11524" max="11524" width="5.7109375" style="1" customWidth="1"/>
    <col min="11525" max="11525" width="13.7109375" style="1" customWidth="1"/>
    <col min="11526" max="11526" width="16.7109375" style="1" customWidth="1"/>
    <col min="11527" max="11527" width="6.7109375" style="1" customWidth="1"/>
    <col min="11528" max="11528" width="13.7109375" style="1" customWidth="1"/>
    <col min="11529" max="11529" width="18.7109375" style="1" customWidth="1"/>
    <col min="11530" max="11530" width="0" style="1" hidden="1" customWidth="1"/>
    <col min="11531" max="11777" width="9.28515625" style="1"/>
    <col min="11778" max="11778" width="8.7109375" style="1" customWidth="1"/>
    <col min="11779" max="11779" width="13.7109375" style="1" customWidth="1"/>
    <col min="11780" max="11780" width="5.7109375" style="1" customWidth="1"/>
    <col min="11781" max="11781" width="13.7109375" style="1" customWidth="1"/>
    <col min="11782" max="11782" width="16.7109375" style="1" customWidth="1"/>
    <col min="11783" max="11783" width="6.7109375" style="1" customWidth="1"/>
    <col min="11784" max="11784" width="13.7109375" style="1" customWidth="1"/>
    <col min="11785" max="11785" width="18.7109375" style="1" customWidth="1"/>
    <col min="11786" max="11786" width="0" style="1" hidden="1" customWidth="1"/>
    <col min="11787" max="12033" width="9.28515625" style="1"/>
    <col min="12034" max="12034" width="8.7109375" style="1" customWidth="1"/>
    <col min="12035" max="12035" width="13.7109375" style="1" customWidth="1"/>
    <col min="12036" max="12036" width="5.7109375" style="1" customWidth="1"/>
    <col min="12037" max="12037" width="13.7109375" style="1" customWidth="1"/>
    <col min="12038" max="12038" width="16.7109375" style="1" customWidth="1"/>
    <col min="12039" max="12039" width="6.7109375" style="1" customWidth="1"/>
    <col min="12040" max="12040" width="13.7109375" style="1" customWidth="1"/>
    <col min="12041" max="12041" width="18.7109375" style="1" customWidth="1"/>
    <col min="12042" max="12042" width="0" style="1" hidden="1" customWidth="1"/>
    <col min="12043" max="12289" width="9.28515625" style="1"/>
    <col min="12290" max="12290" width="8.7109375" style="1" customWidth="1"/>
    <col min="12291" max="12291" width="13.7109375" style="1" customWidth="1"/>
    <col min="12292" max="12292" width="5.7109375" style="1" customWidth="1"/>
    <col min="12293" max="12293" width="13.7109375" style="1" customWidth="1"/>
    <col min="12294" max="12294" width="16.7109375" style="1" customWidth="1"/>
    <col min="12295" max="12295" width="6.7109375" style="1" customWidth="1"/>
    <col min="12296" max="12296" width="13.7109375" style="1" customWidth="1"/>
    <col min="12297" max="12297" width="18.7109375" style="1" customWidth="1"/>
    <col min="12298" max="12298" width="0" style="1" hidden="1" customWidth="1"/>
    <col min="12299" max="12545" width="9.28515625" style="1"/>
    <col min="12546" max="12546" width="8.7109375" style="1" customWidth="1"/>
    <col min="12547" max="12547" width="13.7109375" style="1" customWidth="1"/>
    <col min="12548" max="12548" width="5.7109375" style="1" customWidth="1"/>
    <col min="12549" max="12549" width="13.7109375" style="1" customWidth="1"/>
    <col min="12550" max="12550" width="16.7109375" style="1" customWidth="1"/>
    <col min="12551" max="12551" width="6.7109375" style="1" customWidth="1"/>
    <col min="12552" max="12552" width="13.7109375" style="1" customWidth="1"/>
    <col min="12553" max="12553" width="18.7109375" style="1" customWidth="1"/>
    <col min="12554" max="12554" width="0" style="1" hidden="1" customWidth="1"/>
    <col min="12555" max="12801" width="9.28515625" style="1"/>
    <col min="12802" max="12802" width="8.7109375" style="1" customWidth="1"/>
    <col min="12803" max="12803" width="13.7109375" style="1" customWidth="1"/>
    <col min="12804" max="12804" width="5.7109375" style="1" customWidth="1"/>
    <col min="12805" max="12805" width="13.7109375" style="1" customWidth="1"/>
    <col min="12806" max="12806" width="16.7109375" style="1" customWidth="1"/>
    <col min="12807" max="12807" width="6.7109375" style="1" customWidth="1"/>
    <col min="12808" max="12808" width="13.7109375" style="1" customWidth="1"/>
    <col min="12809" max="12809" width="18.7109375" style="1" customWidth="1"/>
    <col min="12810" max="12810" width="0" style="1" hidden="1" customWidth="1"/>
    <col min="12811" max="13057" width="9.28515625" style="1"/>
    <col min="13058" max="13058" width="8.7109375" style="1" customWidth="1"/>
    <col min="13059" max="13059" width="13.7109375" style="1" customWidth="1"/>
    <col min="13060" max="13060" width="5.7109375" style="1" customWidth="1"/>
    <col min="13061" max="13061" width="13.7109375" style="1" customWidth="1"/>
    <col min="13062" max="13062" width="16.7109375" style="1" customWidth="1"/>
    <col min="13063" max="13063" width="6.7109375" style="1" customWidth="1"/>
    <col min="13064" max="13064" width="13.7109375" style="1" customWidth="1"/>
    <col min="13065" max="13065" width="18.7109375" style="1" customWidth="1"/>
    <col min="13066" max="13066" width="0" style="1" hidden="1" customWidth="1"/>
    <col min="13067" max="13313" width="9.28515625" style="1"/>
    <col min="13314" max="13314" width="8.7109375" style="1" customWidth="1"/>
    <col min="13315" max="13315" width="13.7109375" style="1" customWidth="1"/>
    <col min="13316" max="13316" width="5.7109375" style="1" customWidth="1"/>
    <col min="13317" max="13317" width="13.7109375" style="1" customWidth="1"/>
    <col min="13318" max="13318" width="16.7109375" style="1" customWidth="1"/>
    <col min="13319" max="13319" width="6.7109375" style="1" customWidth="1"/>
    <col min="13320" max="13320" width="13.7109375" style="1" customWidth="1"/>
    <col min="13321" max="13321" width="18.7109375" style="1" customWidth="1"/>
    <col min="13322" max="13322" width="0" style="1" hidden="1" customWidth="1"/>
    <col min="13323" max="13569" width="9.28515625" style="1"/>
    <col min="13570" max="13570" width="8.7109375" style="1" customWidth="1"/>
    <col min="13571" max="13571" width="13.7109375" style="1" customWidth="1"/>
    <col min="13572" max="13572" width="5.7109375" style="1" customWidth="1"/>
    <col min="13573" max="13573" width="13.7109375" style="1" customWidth="1"/>
    <col min="13574" max="13574" width="16.7109375" style="1" customWidth="1"/>
    <col min="13575" max="13575" width="6.7109375" style="1" customWidth="1"/>
    <col min="13576" max="13576" width="13.7109375" style="1" customWidth="1"/>
    <col min="13577" max="13577" width="18.7109375" style="1" customWidth="1"/>
    <col min="13578" max="13578" width="0" style="1" hidden="1" customWidth="1"/>
    <col min="13579" max="13825" width="9.28515625" style="1"/>
    <col min="13826" max="13826" width="8.7109375" style="1" customWidth="1"/>
    <col min="13827" max="13827" width="13.7109375" style="1" customWidth="1"/>
    <col min="13828" max="13828" width="5.7109375" style="1" customWidth="1"/>
    <col min="13829" max="13829" width="13.7109375" style="1" customWidth="1"/>
    <col min="13830" max="13830" width="16.7109375" style="1" customWidth="1"/>
    <col min="13831" max="13831" width="6.7109375" style="1" customWidth="1"/>
    <col min="13832" max="13832" width="13.7109375" style="1" customWidth="1"/>
    <col min="13833" max="13833" width="18.7109375" style="1" customWidth="1"/>
    <col min="13834" max="13834" width="0" style="1" hidden="1" customWidth="1"/>
    <col min="13835" max="14081" width="9.28515625" style="1"/>
    <col min="14082" max="14082" width="8.7109375" style="1" customWidth="1"/>
    <col min="14083" max="14083" width="13.7109375" style="1" customWidth="1"/>
    <col min="14084" max="14084" width="5.7109375" style="1" customWidth="1"/>
    <col min="14085" max="14085" width="13.7109375" style="1" customWidth="1"/>
    <col min="14086" max="14086" width="16.7109375" style="1" customWidth="1"/>
    <col min="14087" max="14087" width="6.7109375" style="1" customWidth="1"/>
    <col min="14088" max="14088" width="13.7109375" style="1" customWidth="1"/>
    <col min="14089" max="14089" width="18.7109375" style="1" customWidth="1"/>
    <col min="14090" max="14090" width="0" style="1" hidden="1" customWidth="1"/>
    <col min="14091" max="14337" width="9.28515625" style="1"/>
    <col min="14338" max="14338" width="8.7109375" style="1" customWidth="1"/>
    <col min="14339" max="14339" width="13.7109375" style="1" customWidth="1"/>
    <col min="14340" max="14340" width="5.7109375" style="1" customWidth="1"/>
    <col min="14341" max="14341" width="13.7109375" style="1" customWidth="1"/>
    <col min="14342" max="14342" width="16.7109375" style="1" customWidth="1"/>
    <col min="14343" max="14343" width="6.7109375" style="1" customWidth="1"/>
    <col min="14344" max="14344" width="13.7109375" style="1" customWidth="1"/>
    <col min="14345" max="14345" width="18.7109375" style="1" customWidth="1"/>
    <col min="14346" max="14346" width="0" style="1" hidden="1" customWidth="1"/>
    <col min="14347" max="14593" width="9.28515625" style="1"/>
    <col min="14594" max="14594" width="8.7109375" style="1" customWidth="1"/>
    <col min="14595" max="14595" width="13.7109375" style="1" customWidth="1"/>
    <col min="14596" max="14596" width="5.7109375" style="1" customWidth="1"/>
    <col min="14597" max="14597" width="13.7109375" style="1" customWidth="1"/>
    <col min="14598" max="14598" width="16.7109375" style="1" customWidth="1"/>
    <col min="14599" max="14599" width="6.7109375" style="1" customWidth="1"/>
    <col min="14600" max="14600" width="13.7109375" style="1" customWidth="1"/>
    <col min="14601" max="14601" width="18.7109375" style="1" customWidth="1"/>
    <col min="14602" max="14602" width="0" style="1" hidden="1" customWidth="1"/>
    <col min="14603" max="14849" width="9.28515625" style="1"/>
    <col min="14850" max="14850" width="8.7109375" style="1" customWidth="1"/>
    <col min="14851" max="14851" width="13.7109375" style="1" customWidth="1"/>
    <col min="14852" max="14852" width="5.7109375" style="1" customWidth="1"/>
    <col min="14853" max="14853" width="13.7109375" style="1" customWidth="1"/>
    <col min="14854" max="14854" width="16.7109375" style="1" customWidth="1"/>
    <col min="14855" max="14855" width="6.7109375" style="1" customWidth="1"/>
    <col min="14856" max="14856" width="13.7109375" style="1" customWidth="1"/>
    <col min="14857" max="14857" width="18.7109375" style="1" customWidth="1"/>
    <col min="14858" max="14858" width="0" style="1" hidden="1" customWidth="1"/>
    <col min="14859" max="15105" width="9.28515625" style="1"/>
    <col min="15106" max="15106" width="8.7109375" style="1" customWidth="1"/>
    <col min="15107" max="15107" width="13.7109375" style="1" customWidth="1"/>
    <col min="15108" max="15108" width="5.7109375" style="1" customWidth="1"/>
    <col min="15109" max="15109" width="13.7109375" style="1" customWidth="1"/>
    <col min="15110" max="15110" width="16.7109375" style="1" customWidth="1"/>
    <col min="15111" max="15111" width="6.7109375" style="1" customWidth="1"/>
    <col min="15112" max="15112" width="13.7109375" style="1" customWidth="1"/>
    <col min="15113" max="15113" width="18.7109375" style="1" customWidth="1"/>
    <col min="15114" max="15114" width="0" style="1" hidden="1" customWidth="1"/>
    <col min="15115" max="15361" width="9.28515625" style="1"/>
    <col min="15362" max="15362" width="8.7109375" style="1" customWidth="1"/>
    <col min="15363" max="15363" width="13.7109375" style="1" customWidth="1"/>
    <col min="15364" max="15364" width="5.7109375" style="1" customWidth="1"/>
    <col min="15365" max="15365" width="13.7109375" style="1" customWidth="1"/>
    <col min="15366" max="15366" width="16.7109375" style="1" customWidth="1"/>
    <col min="15367" max="15367" width="6.7109375" style="1" customWidth="1"/>
    <col min="15368" max="15368" width="13.7109375" style="1" customWidth="1"/>
    <col min="15369" max="15369" width="18.7109375" style="1" customWidth="1"/>
    <col min="15370" max="15370" width="0" style="1" hidden="1" customWidth="1"/>
    <col min="15371" max="15617" width="9.28515625" style="1"/>
    <col min="15618" max="15618" width="8.7109375" style="1" customWidth="1"/>
    <col min="15619" max="15619" width="13.7109375" style="1" customWidth="1"/>
    <col min="15620" max="15620" width="5.7109375" style="1" customWidth="1"/>
    <col min="15621" max="15621" width="13.7109375" style="1" customWidth="1"/>
    <col min="15622" max="15622" width="16.7109375" style="1" customWidth="1"/>
    <col min="15623" max="15623" width="6.7109375" style="1" customWidth="1"/>
    <col min="15624" max="15624" width="13.7109375" style="1" customWidth="1"/>
    <col min="15625" max="15625" width="18.7109375" style="1" customWidth="1"/>
    <col min="15626" max="15626" width="0" style="1" hidden="1" customWidth="1"/>
    <col min="15627" max="15873" width="9.28515625" style="1"/>
    <col min="15874" max="15874" width="8.7109375" style="1" customWidth="1"/>
    <col min="15875" max="15875" width="13.7109375" style="1" customWidth="1"/>
    <col min="15876" max="15876" width="5.7109375" style="1" customWidth="1"/>
    <col min="15877" max="15877" width="13.7109375" style="1" customWidth="1"/>
    <col min="15878" max="15878" width="16.7109375" style="1" customWidth="1"/>
    <col min="15879" max="15879" width="6.7109375" style="1" customWidth="1"/>
    <col min="15880" max="15880" width="13.7109375" style="1" customWidth="1"/>
    <col min="15881" max="15881" width="18.7109375" style="1" customWidth="1"/>
    <col min="15882" max="15882" width="0" style="1" hidden="1" customWidth="1"/>
    <col min="15883" max="16129" width="9.28515625" style="1"/>
    <col min="16130" max="16130" width="8.7109375" style="1" customWidth="1"/>
    <col min="16131" max="16131" width="13.7109375" style="1" customWidth="1"/>
    <col min="16132" max="16132" width="5.7109375" style="1" customWidth="1"/>
    <col min="16133" max="16133" width="13.7109375" style="1" customWidth="1"/>
    <col min="16134" max="16134" width="16.7109375" style="1" customWidth="1"/>
    <col min="16135" max="16135" width="6.7109375" style="1" customWidth="1"/>
    <col min="16136" max="16136" width="13.7109375" style="1" customWidth="1"/>
    <col min="16137" max="16137" width="18.7109375" style="1" customWidth="1"/>
    <col min="16138" max="16138" width="0" style="1" hidden="1" customWidth="1"/>
    <col min="16139" max="16384" width="9.28515625" style="1"/>
  </cols>
  <sheetData>
    <row r="1" spans="2:13" s="2" customFormat="1" ht="18.75" x14ac:dyDescent="0.3">
      <c r="B1" s="128" t="s">
        <v>27</v>
      </c>
      <c r="C1" s="128"/>
      <c r="D1" s="128"/>
      <c r="E1" s="128"/>
      <c r="F1" s="128"/>
      <c r="G1" s="128"/>
      <c r="H1" s="128"/>
      <c r="I1" s="128"/>
      <c r="J1" s="129"/>
    </row>
    <row r="2" spans="2:13" s="5" customFormat="1" ht="12" customHeight="1" x14ac:dyDescent="0.25">
      <c r="B2" s="130" t="s">
        <v>25</v>
      </c>
      <c r="C2" s="131"/>
      <c r="D2" s="131"/>
      <c r="E2" s="131"/>
      <c r="F2" s="131"/>
      <c r="G2" s="131"/>
      <c r="H2" s="131"/>
      <c r="I2" s="131"/>
      <c r="J2" s="132"/>
    </row>
    <row r="3" spans="2:13" s="5" customFormat="1" ht="17.100000000000001" customHeight="1" x14ac:dyDescent="0.25">
      <c r="B3" s="133" t="s">
        <v>35</v>
      </c>
      <c r="C3" s="133"/>
      <c r="D3" s="133"/>
      <c r="E3" s="133"/>
      <c r="F3" s="133"/>
      <c r="G3" s="133"/>
      <c r="H3" s="133"/>
      <c r="I3" s="133"/>
      <c r="J3" s="132"/>
    </row>
    <row r="4" spans="2:13" s="5" customFormat="1" ht="17.100000000000001" customHeight="1" thickBot="1" x14ac:dyDescent="0.3">
      <c r="B4" s="134" t="s">
        <v>20</v>
      </c>
      <c r="C4" s="134"/>
      <c r="D4" s="134"/>
      <c r="E4" s="134"/>
      <c r="F4" s="134"/>
      <c r="G4" s="134"/>
      <c r="H4" s="134"/>
      <c r="I4" s="134"/>
      <c r="J4" s="132"/>
      <c r="L4" s="15"/>
    </row>
    <row r="5" spans="2:13" s="5" customFormat="1" ht="17.100000000000001" customHeight="1" thickBot="1" x14ac:dyDescent="0.3">
      <c r="B5" s="81" t="s">
        <v>17</v>
      </c>
      <c r="C5" s="82"/>
      <c r="D5" s="19"/>
      <c r="E5" s="83"/>
      <c r="F5" s="84"/>
      <c r="G5" s="92"/>
      <c r="H5" s="86"/>
      <c r="I5" s="85" t="s">
        <v>13</v>
      </c>
      <c r="J5" s="4"/>
      <c r="L5" s="15"/>
    </row>
    <row r="6" spans="2:13" s="5" customFormat="1" ht="17.100000000000001" customHeight="1" x14ac:dyDescent="0.25">
      <c r="B6" s="6" t="s">
        <v>18</v>
      </c>
      <c r="C6" s="80"/>
      <c r="D6" s="80"/>
      <c r="E6" s="80"/>
      <c r="F6" s="80"/>
      <c r="G6" s="80"/>
      <c r="H6" s="80"/>
      <c r="I6" s="87"/>
      <c r="J6" s="4"/>
      <c r="L6" s="74"/>
      <c r="M6" s="74"/>
    </row>
    <row r="7" spans="2:13" s="5" customFormat="1" ht="17.100000000000001" customHeight="1" x14ac:dyDescent="0.25">
      <c r="B7" s="89" t="s">
        <v>36</v>
      </c>
      <c r="C7" s="90"/>
      <c r="D7" s="90"/>
      <c r="E7" s="90"/>
      <c r="F7" s="90"/>
      <c r="G7" s="109"/>
      <c r="H7" s="109"/>
      <c r="I7" s="88">
        <v>0</v>
      </c>
      <c r="J7" s="4"/>
      <c r="L7" s="74"/>
      <c r="M7" s="74"/>
    </row>
    <row r="8" spans="2:13" s="5" customFormat="1" ht="17.100000000000001" customHeight="1" x14ac:dyDescent="0.25">
      <c r="B8" s="89" t="s">
        <v>37</v>
      </c>
      <c r="C8" s="71"/>
      <c r="D8" s="71"/>
      <c r="E8" s="71"/>
      <c r="F8" s="71"/>
      <c r="G8" s="110"/>
      <c r="H8" s="111"/>
      <c r="I8" s="88">
        <v>30</v>
      </c>
      <c r="J8" s="4"/>
      <c r="L8" s="15"/>
      <c r="M8" s="74"/>
    </row>
    <row r="9" spans="2:13" s="5" customFormat="1" ht="17.100000000000001" customHeight="1" thickBot="1" x14ac:dyDescent="0.3">
      <c r="B9" s="89" t="s">
        <v>33</v>
      </c>
      <c r="C9" s="71"/>
      <c r="D9" s="71"/>
      <c r="E9" s="71"/>
      <c r="F9" s="71"/>
      <c r="G9" s="110"/>
      <c r="H9" s="111"/>
      <c r="I9" s="91">
        <f>I7+I8</f>
        <v>30</v>
      </c>
      <c r="J9" s="4"/>
      <c r="L9" s="15"/>
      <c r="M9" s="74"/>
    </row>
    <row r="10" spans="2:13" s="5" customFormat="1" ht="17.100000000000001" customHeight="1" thickBot="1" x14ac:dyDescent="0.3">
      <c r="B10" s="81" t="s">
        <v>24</v>
      </c>
      <c r="C10" s="82"/>
      <c r="D10" s="19"/>
      <c r="E10" s="83"/>
      <c r="F10" s="84"/>
      <c r="G10" s="85" t="s">
        <v>12</v>
      </c>
      <c r="H10" s="113"/>
      <c r="I10" s="85">
        <v>20000</v>
      </c>
      <c r="J10" s="4"/>
      <c r="L10" s="15"/>
      <c r="M10" s="74"/>
    </row>
    <row r="11" spans="2:13" s="5" customFormat="1" ht="17.100000000000001" customHeight="1" thickBot="1" x14ac:dyDescent="0.3">
      <c r="B11" s="7" t="s">
        <v>15</v>
      </c>
      <c r="C11" s="8"/>
      <c r="D11" s="9"/>
      <c r="E11" s="10"/>
      <c r="F11" s="11"/>
      <c r="G11" s="60" t="s">
        <v>13</v>
      </c>
      <c r="H11" s="112" t="s">
        <v>21</v>
      </c>
      <c r="I11" s="93">
        <v>1</v>
      </c>
      <c r="J11" s="79"/>
      <c r="L11" s="15"/>
    </row>
    <row r="12" spans="2:13" s="5" customFormat="1" ht="8.25" customHeight="1" thickBot="1" x14ac:dyDescent="0.3">
      <c r="B12" s="70"/>
      <c r="C12" s="71"/>
      <c r="D12" s="72"/>
      <c r="E12" s="73"/>
      <c r="F12" s="74"/>
      <c r="G12" s="78"/>
      <c r="H12" s="35"/>
      <c r="I12" s="35"/>
      <c r="J12" s="79"/>
      <c r="K12" s="79"/>
      <c r="M12" s="15"/>
    </row>
    <row r="13" spans="2:13" s="67" customFormat="1" ht="23.25" customHeight="1" thickBot="1" x14ac:dyDescent="0.3">
      <c r="B13" s="20"/>
      <c r="C13" s="12" t="s">
        <v>19</v>
      </c>
      <c r="D13" s="21"/>
      <c r="E13" s="21"/>
      <c r="F13" s="21"/>
      <c r="G13" s="21"/>
      <c r="H13" s="21"/>
      <c r="I13" s="56">
        <f>I32</f>
        <v>12450</v>
      </c>
      <c r="J13" s="65"/>
    </row>
    <row r="14" spans="2:13" s="67" customFormat="1" ht="35.25" customHeight="1" x14ac:dyDescent="0.25">
      <c r="B14" s="121" t="s">
        <v>28</v>
      </c>
      <c r="C14" s="122"/>
      <c r="D14" s="122"/>
      <c r="E14" s="122"/>
      <c r="F14" s="122"/>
      <c r="G14" s="122"/>
      <c r="H14" s="122"/>
      <c r="I14" s="122"/>
      <c r="J14" s="65"/>
    </row>
    <row r="15" spans="2:13" s="67" customFormat="1" ht="25.5" customHeight="1" x14ac:dyDescent="0.25">
      <c r="B15" s="121" t="s">
        <v>32</v>
      </c>
      <c r="C15" s="122"/>
      <c r="D15" s="122"/>
      <c r="E15" s="122"/>
      <c r="F15" s="122"/>
      <c r="G15" s="122"/>
      <c r="H15" s="122"/>
      <c r="I15" s="122"/>
      <c r="J15" s="65"/>
    </row>
    <row r="16" spans="2:13" s="67" customFormat="1" ht="15" customHeight="1" x14ac:dyDescent="0.25">
      <c r="B16" s="127" t="s">
        <v>34</v>
      </c>
      <c r="C16" s="122"/>
      <c r="D16" s="122"/>
      <c r="E16" s="122"/>
      <c r="F16" s="122"/>
      <c r="G16" s="122"/>
      <c r="H16" s="122"/>
      <c r="I16" s="122"/>
      <c r="J16" s="65"/>
    </row>
    <row r="17" spans="2:39" s="67" customFormat="1" ht="26.25" customHeight="1" x14ac:dyDescent="0.25">
      <c r="B17" s="121" t="s">
        <v>30</v>
      </c>
      <c r="C17" s="123"/>
      <c r="D17" s="123"/>
      <c r="E17" s="123"/>
      <c r="F17" s="123"/>
      <c r="G17" s="123"/>
      <c r="H17" s="123"/>
      <c r="I17" s="123"/>
      <c r="J17" s="65"/>
    </row>
    <row r="18" spans="2:39" s="67" customFormat="1" ht="27" customHeight="1" x14ac:dyDescent="0.25">
      <c r="B18" s="118" t="s">
        <v>29</v>
      </c>
      <c r="C18" s="118"/>
      <c r="D18" s="118"/>
      <c r="E18" s="118"/>
      <c r="F18" s="118"/>
      <c r="G18" s="118"/>
      <c r="H18" s="118"/>
      <c r="I18" s="118"/>
      <c r="J18" s="65"/>
    </row>
    <row r="19" spans="2:39" s="67" customFormat="1" ht="14.25" customHeight="1" x14ac:dyDescent="0.25">
      <c r="B19" s="118" t="s">
        <v>31</v>
      </c>
      <c r="C19" s="118"/>
      <c r="D19" s="118"/>
      <c r="E19" s="118"/>
      <c r="F19" s="118"/>
      <c r="G19" s="118"/>
      <c r="H19" s="118"/>
      <c r="I19" s="118"/>
      <c r="J19" s="65"/>
    </row>
    <row r="20" spans="2:39" s="15" customFormat="1" ht="17.100000000000001" customHeight="1" thickBot="1" x14ac:dyDescent="0.3">
      <c r="C20" s="18"/>
      <c r="I20" s="58"/>
      <c r="J20" s="66"/>
    </row>
    <row r="21" spans="2:39" s="13" customFormat="1" ht="24" customHeight="1" thickBot="1" x14ac:dyDescent="0.3">
      <c r="B21" s="94" t="s">
        <v>9</v>
      </c>
      <c r="C21" s="95"/>
      <c r="D21" s="96"/>
      <c r="E21" s="97"/>
      <c r="F21" s="98"/>
      <c r="G21" s="125"/>
      <c r="H21" s="125"/>
      <c r="I21" s="5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2:39" s="5" customFormat="1" ht="17.100000000000001" customHeight="1" x14ac:dyDescent="0.25">
      <c r="B22" s="99" t="s">
        <v>11</v>
      </c>
      <c r="C22" s="100"/>
      <c r="D22" s="100"/>
      <c r="E22" s="100"/>
      <c r="F22" s="101"/>
      <c r="G22" s="23"/>
      <c r="H22" s="68"/>
      <c r="I22" s="69">
        <f>ROUND(IF(G10="denní",I10,I10*12/365),2)</f>
        <v>657.53</v>
      </c>
      <c r="J22" s="13"/>
    </row>
    <row r="23" spans="2:39" s="5" customFormat="1" ht="17.100000000000001" customHeight="1" thickBot="1" x14ac:dyDescent="0.3">
      <c r="B23" s="102" t="s">
        <v>0</v>
      </c>
      <c r="C23" s="54"/>
      <c r="D23" s="54"/>
      <c r="E23" s="54"/>
      <c r="F23" s="54"/>
      <c r="G23" s="54"/>
      <c r="H23" s="54"/>
      <c r="I23" s="55">
        <f>I22*365/12</f>
        <v>19999.870833333331</v>
      </c>
      <c r="J23" s="14"/>
      <c r="L23" s="15"/>
    </row>
    <row r="24" spans="2:39" s="13" customFormat="1" ht="17.100000000000001" customHeight="1" x14ac:dyDescent="0.25">
      <c r="B24" s="22" t="s">
        <v>1</v>
      </c>
      <c r="C24" s="23"/>
      <c r="D24" s="23"/>
      <c r="E24" s="23"/>
      <c r="F24" s="23"/>
      <c r="G24" s="23"/>
      <c r="H24" s="23"/>
      <c r="I24" s="2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2:39" s="5" customFormat="1" ht="17.100000000000001" customHeight="1" x14ac:dyDescent="0.25">
      <c r="B25" s="25"/>
      <c r="C25" s="26"/>
      <c r="D25" s="27" t="s">
        <v>2</v>
      </c>
      <c r="E25" s="28">
        <v>1162</v>
      </c>
      <c r="F25" s="29" t="s">
        <v>3</v>
      </c>
      <c r="G25" s="30">
        <v>0.9</v>
      </c>
      <c r="H25" s="29" t="s">
        <v>4</v>
      </c>
      <c r="I25" s="31">
        <f>ROUND(G25*MIN($I$22,E25),2)</f>
        <v>591.78</v>
      </c>
      <c r="J25" s="13"/>
      <c r="K25" s="104"/>
    </row>
    <row r="26" spans="2:39" s="5" customFormat="1" ht="17.100000000000001" customHeight="1" x14ac:dyDescent="0.25">
      <c r="B26" s="32" t="s">
        <v>5</v>
      </c>
      <c r="C26" s="28">
        <f>+E25</f>
        <v>1162</v>
      </c>
      <c r="D26" s="33" t="s">
        <v>2</v>
      </c>
      <c r="E26" s="28">
        <v>1742</v>
      </c>
      <c r="F26" s="29" t="s">
        <v>3</v>
      </c>
      <c r="G26" s="30">
        <v>0.6</v>
      </c>
      <c r="H26" s="29" t="s">
        <v>4</v>
      </c>
      <c r="I26" s="31">
        <f>ROUND(G26*IF($I$22&gt;C26,MIN($I$22,C27)-C26,0),2)</f>
        <v>0</v>
      </c>
      <c r="J26" s="14"/>
      <c r="K26" s="104"/>
    </row>
    <row r="27" spans="2:39" s="5" customFormat="1" ht="17.100000000000001" customHeight="1" x14ac:dyDescent="0.25">
      <c r="B27" s="32" t="s">
        <v>5</v>
      </c>
      <c r="C27" s="28">
        <f>+E26</f>
        <v>1742</v>
      </c>
      <c r="D27" s="29" t="s">
        <v>6</v>
      </c>
      <c r="E27" s="28">
        <v>3484</v>
      </c>
      <c r="F27" s="29" t="s">
        <v>3</v>
      </c>
      <c r="G27" s="30">
        <v>0.3</v>
      </c>
      <c r="H27" s="29" t="s">
        <v>4</v>
      </c>
      <c r="I27" s="31">
        <f>ROUND(G27*IF($I$22&gt;C27,MIN($I$22,C28)-C27,0),2)</f>
        <v>0</v>
      </c>
      <c r="J27" s="57"/>
      <c r="K27" s="104"/>
    </row>
    <row r="28" spans="2:39" s="5" customFormat="1" ht="17.100000000000001" customHeight="1" x14ac:dyDescent="0.25">
      <c r="B28" s="32" t="s">
        <v>5</v>
      </c>
      <c r="C28" s="28">
        <f>+E27</f>
        <v>3484</v>
      </c>
      <c r="D28" s="34" t="s">
        <v>7</v>
      </c>
      <c r="E28" s="26"/>
      <c r="F28" s="26"/>
      <c r="G28" s="35"/>
      <c r="H28" s="26"/>
      <c r="I28" s="36"/>
      <c r="J28" s="75"/>
      <c r="K28" s="105"/>
      <c r="L28" s="115"/>
    </row>
    <row r="29" spans="2:39" s="5" customFormat="1" ht="17.100000000000001" customHeight="1" thickBot="1" x14ac:dyDescent="0.3">
      <c r="B29" s="37"/>
      <c r="C29" s="38"/>
      <c r="D29" s="39"/>
      <c r="E29" s="40"/>
      <c r="F29" s="41"/>
      <c r="G29" s="42" t="s">
        <v>8</v>
      </c>
      <c r="H29" s="43"/>
      <c r="I29" s="44">
        <f>ROUNDUP(+I25+I26+I27,0)</f>
        <v>592</v>
      </c>
      <c r="J29" s="26"/>
      <c r="K29" s="105"/>
      <c r="L29" s="115"/>
    </row>
    <row r="30" spans="2:39" s="16" customFormat="1" ht="17.100000000000001" customHeight="1" x14ac:dyDescent="0.25">
      <c r="B30" s="45" t="s">
        <v>38</v>
      </c>
      <c r="C30" s="61"/>
      <c r="D30" s="62"/>
      <c r="E30" s="63">
        <v>0.7</v>
      </c>
      <c r="F30" s="64" t="s">
        <v>22</v>
      </c>
      <c r="G30" s="126" t="str">
        <f>CEILING($I$29*$E$30,1)&amp;" x "&amp;I7&amp;H32</f>
        <v>415 x 0 dnů =</v>
      </c>
      <c r="H30" s="126"/>
      <c r="I30" s="48">
        <f>CEILING($I$29*$E30,1)*$I$7</f>
        <v>0</v>
      </c>
      <c r="J30" s="76"/>
      <c r="K30" s="106"/>
      <c r="L30" s="116"/>
    </row>
    <row r="31" spans="2:39" s="16" customFormat="1" ht="17.100000000000001" customHeight="1" thickBot="1" x14ac:dyDescent="0.3">
      <c r="B31" s="45" t="s">
        <v>39</v>
      </c>
      <c r="C31" s="46"/>
      <c r="D31" s="47"/>
      <c r="E31" s="119" t="s">
        <v>23</v>
      </c>
      <c r="F31" s="120"/>
      <c r="G31" s="124" t="str">
        <f>K31&amp;" x "&amp;I8&amp;H32</f>
        <v>415 x 30 dnů =</v>
      </c>
      <c r="H31" s="124"/>
      <c r="I31" s="48">
        <f>K31*I8</f>
        <v>12450</v>
      </c>
      <c r="J31" s="77"/>
      <c r="K31" s="103">
        <f>IF(I5="ano",IF(G11="ano",MAX(400*$I$11,CEILING($E$30*$I$29,1)),CEILING($E$30*$I$29,1)), CEILING($E$30*$I$29,1))</f>
        <v>415</v>
      </c>
      <c r="L31" s="116"/>
    </row>
    <row r="32" spans="2:39" s="13" customFormat="1" ht="17.100000000000001" customHeight="1" thickBot="1" x14ac:dyDescent="0.3">
      <c r="B32" s="49"/>
      <c r="C32" s="50" t="s">
        <v>19</v>
      </c>
      <c r="D32" s="51"/>
      <c r="E32" s="51"/>
      <c r="F32" s="52"/>
      <c r="G32" s="52"/>
      <c r="H32" s="53" t="str">
        <f>IF(J31=1," den =",IF(AND(J31&lt;5,J31&gt;0)," dny ="," dnů ="))</f>
        <v xml:space="preserve"> dnů =</v>
      </c>
      <c r="I32" s="56">
        <f>I30+I31</f>
        <v>12450</v>
      </c>
      <c r="J32" s="77"/>
      <c r="K32" s="105"/>
      <c r="L32" s="11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2:12" s="3" customFormat="1" ht="22.5" customHeight="1" x14ac:dyDescent="0.25">
      <c r="B33" s="118" t="s">
        <v>10</v>
      </c>
      <c r="C33" s="118"/>
      <c r="D33" s="118"/>
      <c r="E33" s="118"/>
      <c r="F33" s="118"/>
      <c r="G33" s="118"/>
      <c r="H33" s="118"/>
      <c r="I33" s="118"/>
      <c r="J33" s="17"/>
      <c r="K33" s="107"/>
      <c r="L33" s="117"/>
    </row>
    <row r="34" spans="2:12" s="3" customFormat="1" x14ac:dyDescent="0.25">
      <c r="B34" s="118"/>
      <c r="C34" s="118"/>
      <c r="D34" s="123"/>
      <c r="E34" s="123"/>
      <c r="F34" s="123"/>
      <c r="G34" s="123"/>
      <c r="H34" s="123"/>
      <c r="I34" s="123"/>
      <c r="K34" s="107"/>
      <c r="L34" s="117"/>
    </row>
    <row r="35" spans="2:12" s="3" customFormat="1" ht="15.75" customHeight="1" x14ac:dyDescent="0.25">
      <c r="K35" s="107"/>
      <c r="L35" s="117"/>
    </row>
    <row r="36" spans="2:12" s="3" customFormat="1" x14ac:dyDescent="0.25">
      <c r="K36" s="107"/>
      <c r="L36" s="117"/>
    </row>
    <row r="37" spans="2:12" s="3" customFormat="1" x14ac:dyDescent="0.25">
      <c r="K37" s="108"/>
    </row>
    <row r="38" spans="2:12" s="3" customFormat="1" x14ac:dyDescent="0.25">
      <c r="K38" s="108"/>
    </row>
    <row r="39" spans="2:12" s="3" customFormat="1" x14ac:dyDescent="0.25">
      <c r="K39" s="108"/>
    </row>
    <row r="40" spans="2:12" s="3" customFormat="1" x14ac:dyDescent="0.25"/>
    <row r="41" spans="2:12" s="3" customFormat="1" x14ac:dyDescent="0.25"/>
    <row r="42" spans="2:12" s="3" customFormat="1" x14ac:dyDescent="0.25"/>
    <row r="43" spans="2:12" s="3" customFormat="1" x14ac:dyDescent="0.25"/>
    <row r="44" spans="2:12" s="3" customFormat="1" x14ac:dyDescent="0.25"/>
    <row r="45" spans="2:12" s="3" customFormat="1" x14ac:dyDescent="0.25"/>
    <row r="46" spans="2:12" s="3" customFormat="1" x14ac:dyDescent="0.25"/>
    <row r="47" spans="2:12" s="3" customFormat="1" x14ac:dyDescent="0.25"/>
    <row r="48" spans="2:12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pans="2:10" s="3" customFormat="1" x14ac:dyDescent="0.25"/>
    <row r="98" spans="2:10" s="3" customFormat="1" x14ac:dyDescent="0.25"/>
    <row r="99" spans="2:10" s="3" customFormat="1" x14ac:dyDescent="0.25"/>
    <row r="100" spans="2:10" s="3" customFormat="1" x14ac:dyDescent="0.25"/>
    <row r="101" spans="2:10" s="3" customFormat="1" x14ac:dyDescent="0.25"/>
    <row r="102" spans="2:10" s="3" customFormat="1" x14ac:dyDescent="0.25"/>
    <row r="103" spans="2:10" s="3" customFormat="1" x14ac:dyDescent="0.25"/>
    <row r="104" spans="2:10" s="3" customFormat="1" x14ac:dyDescent="0.25"/>
    <row r="105" spans="2:10" s="3" customFormat="1" x14ac:dyDescent="0.25"/>
    <row r="106" spans="2:10" x14ac:dyDescent="0.25">
      <c r="B106" s="3"/>
      <c r="C106" s="3"/>
      <c r="D106" s="3"/>
      <c r="E106" s="3"/>
      <c r="F106" s="3"/>
      <c r="G106" s="3"/>
      <c r="H106" s="3"/>
      <c r="I106" s="3"/>
      <c r="J106" s="3"/>
    </row>
  </sheetData>
  <sheetProtection algorithmName="SHA-512" hashValue="BL6BXKaa19Pev4nGWbwQrxQuHB098WMN0U/DspHwOkAsHMgdPzd8CV+4NdvH32OxiI17gxB/nD86/2QiDmo2rw==" saltValue="2K+V3sqF1XpDh62UjjAlQw==" spinCount="100000" sheet="1" objects="1" scenarios="1"/>
  <mergeCells count="16">
    <mergeCell ref="B19:I19"/>
    <mergeCell ref="E31:F31"/>
    <mergeCell ref="B15:I15"/>
    <mergeCell ref="B34:I34"/>
    <mergeCell ref="B1:J1"/>
    <mergeCell ref="B33:I33"/>
    <mergeCell ref="B3:I3"/>
    <mergeCell ref="B4:I4"/>
    <mergeCell ref="G31:H31"/>
    <mergeCell ref="G21:H21"/>
    <mergeCell ref="B2:I2"/>
    <mergeCell ref="G30:H30"/>
    <mergeCell ref="B14:I14"/>
    <mergeCell ref="B17:I17"/>
    <mergeCell ref="B18:I18"/>
    <mergeCell ref="B16:I16"/>
  </mergeCells>
  <conditionalFormatting sqref="I5">
    <cfRule type="containsText" dxfId="2" priority="5" operator="containsText" text="ne">
      <formula>NOT(ISERROR(SEARCH("ne",I5)))</formula>
    </cfRule>
  </conditionalFormatting>
  <conditionalFormatting sqref="I11">
    <cfRule type="expression" dxfId="1" priority="2">
      <formula>$G$11="ne (DPP,DPČ)"</formula>
    </cfRule>
  </conditionalFormatting>
  <conditionalFormatting sqref="B15">
    <cfRule type="expression" dxfId="0" priority="1">
      <formula>$I$5="ne (jiný důvod)"</formula>
    </cfRule>
  </conditionalFormatting>
  <dataValidations count="1">
    <dataValidation type="list" allowBlank="1" showInputMessage="1" showErrorMessage="1" sqref="J13:J19" xr:uid="{E9D621CF-A599-498C-845E-C2BC8A83E0F6}">
      <formula1>$M$6:$M$7</formula1>
    </dataValidation>
  </dataValidations>
  <pageMargins left="0.7" right="0.7" top="0.78740157499999996" bottom="0.78740157499999996" header="0.3" footer="0.3"/>
  <pageSetup paperSize="9" orientation="portrait" horizontalDpi="4294967294" r:id="rId1"/>
  <ignoredErrors>
    <ignoredError sqref="I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8C558B2-9ED9-4AE0-B102-68385696FE11}">
          <x14:formula1>
            <xm:f>List1!$B$1:$B$2</xm:f>
          </x14:formula1>
          <xm:sqref>G10</xm:sqref>
        </x14:dataValidation>
        <x14:dataValidation type="list" allowBlank="1" showInputMessage="1" showErrorMessage="1" xr:uid="{47382971-A841-475A-8CC0-7BF06F0C8307}">
          <x14:formula1>
            <xm:f>List1!$C$1:$C$2</xm:f>
          </x14:formula1>
          <xm:sqref>G11</xm:sqref>
        </x14:dataValidation>
        <x14:dataValidation type="list" allowBlank="1" showInputMessage="1" showErrorMessage="1" xr:uid="{A6B76308-DC0D-430A-B34B-61629203CAD8}">
          <x14:formula1>
            <xm:f>List1!$A$1:$A$2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30D3-CC2D-4D2E-9571-85EEC03ED5DF}">
  <dimension ref="A1"/>
  <sheetViews>
    <sheetView workbookViewId="0">
      <selection activeCell="G19" sqref="G19"/>
    </sheetView>
  </sheetViews>
  <sheetFormatPr defaultRowHeight="15" x14ac:dyDescent="0.25"/>
  <sheetData/>
  <sheetProtection algorithmName="SHA-512" hashValue="6jK2aHcVNI7KPQvtq1JAymglYu5kuXAOa9fabYDtDxUNj86QcACzsOVJWvAj7pkt4kYYk2VC2e9UbuuTLP7PYw==" saltValue="U3BggZxjkKoP759hMNQFfw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DCE7-82A7-49D9-B021-87B5B36167FE}">
  <dimension ref="A1:C2"/>
  <sheetViews>
    <sheetView workbookViewId="0">
      <selection activeCell="C11" sqref="C11"/>
    </sheetView>
  </sheetViews>
  <sheetFormatPr defaultRowHeight="15" x14ac:dyDescent="0.25"/>
  <sheetData>
    <row r="1" spans="1:3" x14ac:dyDescent="0.25">
      <c r="A1" s="114" t="s">
        <v>13</v>
      </c>
      <c r="B1" s="114" t="s">
        <v>16</v>
      </c>
      <c r="C1" s="114" t="s">
        <v>13</v>
      </c>
    </row>
    <row r="2" spans="1:3" x14ac:dyDescent="0.25">
      <c r="A2" s="114" t="s">
        <v>14</v>
      </c>
      <c r="B2" s="114" t="s">
        <v>12</v>
      </c>
      <c r="C2" s="114" t="s">
        <v>26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Krizové_ošetřovné_2020</vt:lpstr>
      <vt:lpstr>List2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2017-09-26T07:17:41Z</dcterms:created>
  <dcterms:modified xsi:type="dcterms:W3CDTF">2020-10-30T16:53:06Z</dcterms:modified>
</cp:coreProperties>
</file>