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CD096804-5DC3-486F-8064-A8A618BA5EF4}" xr6:coauthVersionLast="41" xr6:coauthVersionMax="41" xr10:uidLastSave="{00000000-0000-0000-0000-000000000000}"/>
  <bookViews>
    <workbookView xWindow="1245" yWindow="1080" windowWidth="26655" windowHeight="14190" xr2:uid="{2E7DD73E-7D2B-41C4-988B-7EB444DBED09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'MZS-M8'!$A$12:$L$89</definedName>
    <definedName name="_xlnm.Print_Area" localSheetId="4">'MZS-T0'!$A$1:$F$35</definedName>
    <definedName name="_xlnm.Print_Area" localSheetId="5">'MZS-T8'!$A$14:$G$83</definedName>
    <definedName name="_xlnm.Print_Area" localSheetId="6">'MZS-V0'!$A$1:$F$31</definedName>
    <definedName name="_xlnm.Print_Area" localSheetId="7">'MZS-V1'!$A$1:$F$48</definedName>
    <definedName name="_xlnm.Print_Area" localSheetId="8">'MZS-V8'!$A$13:$F$89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J23" i="5" l="1"/>
  <c r="I27" i="5"/>
  <c r="J27" i="5" s="1"/>
  <c r="J26" i="5" l="1"/>
  <c r="J25" i="5"/>
  <c r="J24" i="5"/>
</calcChain>
</file>

<file path=xl/sharedStrings.xml><?xml version="1.0" encoding="utf-8"?>
<sst xmlns="http://schemas.openxmlformats.org/spreadsheetml/2006/main" count="806" uniqueCount="257">
  <si>
    <t>MZS-M0</t>
  </si>
  <si>
    <t>CZ041</t>
  </si>
  <si>
    <t>ISPV2018Q4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</si>
  <si>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</si>
  <si>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</si>
  <si>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</si>
  <si>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</si>
  <si>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</si>
  <si>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</si>
  <si>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</si>
  <si>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</si>
  <si>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</si>
  <si>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</si>
  <si>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</si>
  <si>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</si>
  <si>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</si>
  <si>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</si>
  <si>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</si>
  <si>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</si>
  <si>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</si>
  <si>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</si>
  <si>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</si>
  <si>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</si>
  <si>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</si>
  <si>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</si>
  <si>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</si>
  <si>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</si>
  <si>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</si>
  <si>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</si>
  <si>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</si>
  <si>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</si>
  <si>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</si>
  <si>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</si>
  <si>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</si>
  <si>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</si>
  <si>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</si>
  <si>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</si>
  <si>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</si>
  <si>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</si>
  <si>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</si>
  <si>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</si>
  <si>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</si>
  <si>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</si>
  <si>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</si>
  <si>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</si>
  <si>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</si>
  <si>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</si>
  <si>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</si>
  <si>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</si>
  <si>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</si>
  <si>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</si>
  <si>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</si>
  <si>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</si>
  <si>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</si>
  <si>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</si>
  <si>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</si>
  <si>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</si>
  <si>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</si>
  <si>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</si>
  <si>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</si>
  <si>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</si>
  <si>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</si>
  <si>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</si>
  <si>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</si>
  <si>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</si>
  <si>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</si>
  <si>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</si>
  <si>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</si>
  <si>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</si>
  <si>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</si>
  <si>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</si>
  <si>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</si>
  <si>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</si>
  <si>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</si>
  <si>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*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</si>
  <si>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</si>
  <si>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</si>
  <si>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</si>
  <si>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</si>
  <si>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</si>
  <si>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</si>
  <si>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</si>
  <si>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</si>
  <si>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</si>
  <si>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</si>
  <si>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</si>
  <si>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</si>
  <si>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</si>
  <si>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</si>
  <si>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</si>
  <si>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</si>
  <si>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</si>
  <si>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</si>
  <si>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</si>
  <si>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</si>
  <si>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</si>
  <si>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</si>
  <si>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</si>
  <si>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</si>
  <si>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</si>
  <si>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</si>
  <si>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</si>
  <si>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</si>
  <si>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</si>
  <si>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</si>
  <si>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</si>
  <si>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</si>
  <si>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</si>
  <si>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</si>
  <si>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</si>
  <si>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</si>
  <si>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</si>
  <si>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</si>
  <si>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</si>
  <si>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</si>
  <si>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</si>
  <si>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</si>
  <si>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</si>
  <si>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</si>
  <si>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</si>
  <si>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</si>
  <si>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</si>
  <si>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</si>
  <si>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</si>
  <si>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</si>
  <si>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1211 Řídící pracovníci v oblasti financí (kr.fin.,pojišť.služeb)</t>
  </si>
  <si>
    <t>1221 Řídící pracovníci v obchodu, marketingu a v příb. oblastech</t>
  </si>
  <si>
    <t>1321 Řídící pracovníci v průmyslové výrobě</t>
  </si>
  <si>
    <t>1324 Řídící pracovníci v dopravě, logistice a příbuzných oborech</t>
  </si>
  <si>
    <t>1342 Řídící pracovníci v oblasti zdravotnictví</t>
  </si>
  <si>
    <t>1346 Řídící pracovníci v oblasti finančních, pojišťovacích služeb</t>
  </si>
  <si>
    <t>1420 Řídící pracovníci v maloobchodě a velkoobchodě</t>
  </si>
  <si>
    <t>2141 Specialisté v oblasti průmysl.inženýrství a příbuz.oblastech</t>
  </si>
  <si>
    <t>2142 Stavební inženýři</t>
  </si>
  <si>
    <t>2144 Strojní inženýři</t>
  </si>
  <si>
    <t>2145 Chemičtí inženýři a specialisté v příbuzných oborech</t>
  </si>
  <si>
    <t>2151 Inženýři elektrotechnici a energetici</t>
  </si>
  <si>
    <t>2221 Všeobecné sestry se specializací</t>
  </si>
  <si>
    <t>2412 Finanční a investiční poradci a příbuzní specialisté</t>
  </si>
  <si>
    <t>2413 Finanční analytici, specialisté v peněžnictví, pojišťovnictví</t>
  </si>
  <si>
    <t>2422 Specialisté v oblasti strategie a politiky organizací</t>
  </si>
  <si>
    <t>2514 Programátoři počítačových aplikací specialisté</t>
  </si>
  <si>
    <t>2635 Specialisté v oblasti sociální práce</t>
  </si>
  <si>
    <t>3112 Stavební technici</t>
  </si>
  <si>
    <t>3113 Elektrotechnici a technici energetici</t>
  </si>
  <si>
    <t>3114 Technici elektronici</t>
  </si>
  <si>
    <t>3115 Strojírenští technici</t>
  </si>
  <si>
    <t>3116 Technici v chemickém inženýrství a příbuzných oborech</t>
  </si>
  <si>
    <t>3121 Mistři a příbuzní prac.v těžbě,hutní výrobě,slévárenství</t>
  </si>
  <si>
    <t>3122 Mistři a příbuzní prac.ve výrobě (kr.hutnictví,slévárenství)</t>
  </si>
  <si>
    <t>3123 Mistři a příbuzní pracovníci ve stavebnictví</t>
  </si>
  <si>
    <t>3142 Technici v oblasti zemědělství, rybářství a vodohospodářství</t>
  </si>
  <si>
    <t>3212 Odborní laboranti, laboratorní asistenti v obl.zdravotnictví</t>
  </si>
  <si>
    <t>3221 Všeobecné sestry bez specializace</t>
  </si>
  <si>
    <t>3312 Odborní pracovníci v oblasti peněžnictví</t>
  </si>
  <si>
    <t>3313 Odborní pracovníci účetnictví, ekonomiky, personalistiky</t>
  </si>
  <si>
    <t>3321 Odborní pracovníci v oblasti pojišťovnictví</t>
  </si>
  <si>
    <t>3322 Obchodní zástupci</t>
  </si>
  <si>
    <t>3341 Vedoucí v oblasti administrativních agend</t>
  </si>
  <si>
    <t>3343 Odborní pracovníci v administrativě a správě organizace</t>
  </si>
  <si>
    <t>3412 Odborní pracovníci v oblasti sociální práce</t>
  </si>
  <si>
    <t>4110 Všeobecní administrativní pracovníci</t>
  </si>
  <si>
    <t>4120 Sekretáři (všeobecní)</t>
  </si>
  <si>
    <t>4211 Pokladníci ve fin.institucích,na poštách,prac.v příb.oborech</t>
  </si>
  <si>
    <t>4226 Recepční (kr.recepčních v hotelích, ubytovacích zařízeních)</t>
  </si>
  <si>
    <t>4321 Úředníci ve skladech</t>
  </si>
  <si>
    <t>4322 Úředníci ve výrobě</t>
  </si>
  <si>
    <t>4323 Pracovníci v dopravě a přepravě</t>
  </si>
  <si>
    <t>4412 Pracovníci poštovního provozu (kromě úředníků na přepážkách)</t>
  </si>
  <si>
    <t>5120 Kuchaři (kromě šéfkuchařů), pomocní kuchaři</t>
  </si>
  <si>
    <t>5142 Kosmetici a pracovníci v příbuzných oborech</t>
  </si>
  <si>
    <t>5222 Vedoucí pracovních týmů v prodejnách</t>
  </si>
  <si>
    <t>5223 Prodavači v prodejnách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</si>
  <si>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</si>
  <si>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</si>
  <si>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</si>
  <si>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5414 Pracovníci ostrahy a bezpečnostních agentur</t>
  </si>
  <si>
    <t>7126 Instalatéři,potrubáři,stavební zámečníci a stavební klempíři</t>
  </si>
  <si>
    <t>7222 Nástrojaři a příbuzní pracovníci</t>
  </si>
  <si>
    <t>7233 Mechanici a opraváři zeměděl.,průmysl. a j.strojů, zařízení</t>
  </si>
  <si>
    <t>7316 Malíři,rytci,příb.prac.pro zdobení skla,kovu a j.materiálů</t>
  </si>
  <si>
    <t>7411 Stavební a provozní elektrikáři</t>
  </si>
  <si>
    <t>7412 Elektromechanici</t>
  </si>
  <si>
    <t>7413 Montéři a opraváři elektrických vedení</t>
  </si>
  <si>
    <t>7421 Mechanici a opraváři elektronických přístrojů</t>
  </si>
  <si>
    <t>7512 Pekaři, cukráři (kromě šéfcukrářů) a výrobci cukrovinek</t>
  </si>
  <si>
    <t>7543 Kvalitáři, testovači výrobků, laboranti (kr.potravin,nápojů)</t>
  </si>
  <si>
    <t>8111 Obsluha důlních zařízení (vč. horníků)</t>
  </si>
  <si>
    <t>8112 Obsluha zařízení na úpravu rudných a nerudných surovin</t>
  </si>
  <si>
    <t>8131 Obsluha strojů a zařízení pro chemickou výrobu</t>
  </si>
  <si>
    <t>8160 Obsluha strojů na výrobu potravin a příbuzných výrobků</t>
  </si>
  <si>
    <t>8181 Obsluha strojů a zařízení na výrobu skla,keramiky,stavebnin</t>
  </si>
  <si>
    <t>8183 Obsluha strojů na balení, plnění a etiketování</t>
  </si>
  <si>
    <t>8189 Obsluha stacionárních strojů a zařízení j.n.</t>
  </si>
  <si>
    <t>8212 Montážní dělníci elektrických, energet. a elektron. zařízení</t>
  </si>
  <si>
    <t>8311 Strojvedoucí a řidiči kolejových motorových vozíků</t>
  </si>
  <si>
    <t>8312 Signalisti,brzdaři,výhybkáři,posunovači,příbuzní pracovníci</t>
  </si>
  <si>
    <t>8331 Řidiči autobusů, trolejbusů a tramvají</t>
  </si>
  <si>
    <t>8342 Obsluha železničních, zemních a příbuzných strojů a zařízení</t>
  </si>
  <si>
    <t>8344 Obsluha vysokozdvižných a jiných vozíků a skladníci</t>
  </si>
  <si>
    <t>9112 Uklízeči a pomocníci v hotelích,admin.,průmysl.a j.objektech</t>
  </si>
  <si>
    <t>9312 Figuranti,dělníci výkop.prací a dělníci výstavby inženýr.děl</t>
  </si>
  <si>
    <t>9321 Ruční baliči, plniči a etiketovači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</si>
  <si>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</si>
  <si>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</si>
  <si>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</si>
  <si>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</si>
  <si>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</si>
  <si>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</si>
  <si>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</si>
  <si>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</si>
  <si>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</si>
  <si>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</si>
  <si>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</si>
  <si>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</si>
  <si>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</si>
  <si>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</si>
  <si>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</si>
  <si>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</si>
  <si>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</si>
  <si>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</si>
  <si>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</si>
  <si>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</si>
  <si>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</si>
  <si>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</si>
  <si>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</si>
  <si>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</si>
  <si>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</si>
  <si>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</si>
  <si>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</si>
  <si>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</si>
  <si>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</si>
  <si>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</si>
  <si>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</si>
  <si>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</si>
  <si>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</si>
  <si>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</si>
  <si>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</si>
  <si>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</si>
  <si>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</si>
  <si>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</si>
  <si>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</si>
  <si>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</si>
  <si>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</si>
  <si>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</si>
  <si>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</si>
  <si>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</si>
  <si>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</si>
  <si>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</si>
  <si>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</si>
  <si>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</si>
  <si>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</si>
  <si>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</si>
  <si>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2018</t>
  </si>
  <si>
    <t>Karlovarský kraj</t>
  </si>
  <si>
    <t>Index mediánu hrubé měsíční mzdy vůči roku 2017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</si>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</sst>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1" fillId="0" borderId="0" xfId="10" applyFont="1"/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C8D05F0C-6539-4C8E-94BF-B2EE98755354}"/>
    <cellStyle name="normal" xfId="6" xr:uid="{6D3E1111-09E4-4735-8644-5B41712E0564}"/>
    <cellStyle name="Normální" xfId="0" builtinId="0"/>
    <cellStyle name="normální 2 4" xfId="15" xr:uid="{56453C31-444D-4441-BCE5-D4E8129EC889}"/>
    <cellStyle name="normální 3" xfId="3" xr:uid="{ADBC2287-CA73-4F3F-845A-F6D4738DFFE1}"/>
    <cellStyle name="normální_021 ISPV 2" xfId="2" xr:uid="{ED7E1E16-689F-4E0B-88B2-6D758E7F3AD1}"/>
    <cellStyle name="normální_021 ISPV 2 2" xfId="9" xr:uid="{439C4B49-8F36-4F5D-988A-348604F9DBD2}"/>
    <cellStyle name="normální_022 ISPV 2" xfId="1" xr:uid="{E24A3250-B6BA-408F-9F55-72F70D6C6057}"/>
    <cellStyle name="normální_022 ISPVNP vaz 2" xfId="4" xr:uid="{01A7E4B2-DD00-4BB3-8247-9A8D795D2658}"/>
    <cellStyle name="normální_022 ISPVP vaz 2" xfId="5" xr:uid="{3BDE95F1-6C70-4F17-BAC9-7A569D633C72}"/>
    <cellStyle name="normální_022 ISPVP vaz 3" xfId="11" xr:uid="{EF5008A4-4D41-4ACC-BE77-8B2A6E803A4A}"/>
    <cellStyle name="normální_994 ISPV podnikatelská sféra 2" xfId="14" xr:uid="{8276A88A-0683-4F3B-BFB8-FF77DDA3AA66}"/>
    <cellStyle name="normální_ISPV984" xfId="8" xr:uid="{789E8E3E-C0CA-4999-A0D9-BC35FB73A149}"/>
    <cellStyle name="normální_ISPV984 2" xfId="17" xr:uid="{00CEFBF6-92B0-4B3A-B3E3-12BDC53A0AF3}"/>
    <cellStyle name="normální_M1 vazena" xfId="7" xr:uid="{893DCBAB-5680-4D9B-A3E5-53B1FCA5AF15}"/>
    <cellStyle name="normální_M1 vazena 2" xfId="16" xr:uid="{BA724638-7C94-4DC2-8562-4B665E226C9B}"/>
    <cellStyle name="normální_NewTables var c M5 navrh" xfId="10" xr:uid="{6A44DF12-C743-48FA-A058-C1E9C71B6C80}"/>
    <cellStyle name="normální_Vystupy_MPSV" xfId="12" xr:uid="{AAD831F0-7F44-4991-8868-BA2E28F702DF}"/>
    <cellStyle name="procent 2" xfId="13" xr:uid="{C902D0AC-76F5-4A4F-BB12-DF5F34BB35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4221.8686999999991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4221.8686999999991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19181.707999999999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B5-40CB-A1B7-B7A38C99714E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8CB5-40CB-A1B7-B7A38C99714E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6092.1635000000024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B5-40CB-A1B7-B7A38C99714E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9534.5193999999974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4221.8686999999991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8096.8150999999998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B5-40CB-A1B7-B7A38C997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2230384"/>
        <c:axId val="223120976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28340.639599999999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8CB5-40CB-A1B7-B7A38C997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952664"/>
        <c:axId val="222317344"/>
      </c:scatterChart>
      <c:catAx>
        <c:axId val="22223038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120976"/>
        <c:crosses val="autoZero"/>
        <c:auto val="1"/>
        <c:lblAlgn val="ctr"/>
        <c:lblOffset val="100"/>
        <c:tickMarkSkip val="1"/>
        <c:noMultiLvlLbl val="0"/>
      </c:catAx>
      <c:valAx>
        <c:axId val="223120976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2230384"/>
        <c:crosses val="autoZero"/>
        <c:crossBetween val="between"/>
      </c:valAx>
      <c:valAx>
        <c:axId val="221952664"/>
        <c:scaling>
          <c:orientation val="minMax"/>
          <c:max val="45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317344"/>
        <c:crosses val="max"/>
        <c:crossBetween val="midCat"/>
      </c:valAx>
      <c:valAx>
        <c:axId val="2223173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19526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409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5A3A-4A67-96BA-EC943687E029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5A3A-4A67-96BA-EC943687E029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5A3A-4A67-96BA-EC943687E029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144.1439</c:v>
                </c:pt>
                <c:pt idx="1">
                  <c:v>13.8017</c:v>
                </c:pt>
                <c:pt idx="2">
                  <c:v>7.2472000000000003</c:v>
                </c:pt>
                <c:pt idx="3">
                  <c:v>5.876499999999993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A3A-4A67-96BA-EC943687E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24.606499999999997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24.606499999999997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111.8592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74-4796-9596-7A92571A219F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9974-4796-9596-7A92571A219F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34.411799999999985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74-4796-9596-7A92571A219F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63.117300000000029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24.606499999999997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47.171600000000012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74-4796-9596-7A92571A2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163464"/>
        <c:axId val="22159539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166.6105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9974-4796-9596-7A92571A2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35568"/>
        <c:axId val="222795968"/>
      </c:scatterChart>
      <c:catAx>
        <c:axId val="22316346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1595392"/>
        <c:crosses val="autoZero"/>
        <c:auto val="1"/>
        <c:lblAlgn val="ctr"/>
        <c:lblOffset val="100"/>
        <c:tickMarkSkip val="1"/>
        <c:noMultiLvlLbl val="0"/>
      </c:catAx>
      <c:valAx>
        <c:axId val="22159539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163464"/>
        <c:crosses val="autoZero"/>
        <c:crossBetween val="between"/>
      </c:valAx>
      <c:valAx>
        <c:axId val="222535568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795968"/>
        <c:crosses val="max"/>
        <c:crossBetween val="midCat"/>
      </c:valAx>
      <c:valAx>
        <c:axId val="22279596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35568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97651488-B634-40A8-9D04-14C7903C18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7EBA4366-976A-4602-ADDF-8D105C8872A0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5C8C86E6-5978-47DF-9D34-284354CCBE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7AB0C0E-D69A-4301-B999-B36C6F24B4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DCB043A1-7A63-43F2-859F-7458BC3A6A53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E1538776-36C7-4272-9375-1A7E954B076F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16 %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74A88E27-611A-476E-972B-28071582AB0B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35378</xdr:rowOff>
    </xdr:from>
    <xdr:to>
      <xdr:col>4</xdr:col>
      <xdr:colOff>200025</xdr:colOff>
      <xdr:row>29</xdr:row>
      <xdr:rowOff>228600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5C4ED27B-85AF-4D1B-9F07-5999E311F4BE}"/>
            </a:ext>
          </a:extLst>
        </xdr:cNvPr>
        <xdr:cNvSpPr txBox="1"/>
      </xdr:nvSpPr>
      <xdr:spPr>
        <a:xfrm>
          <a:off x="4146097" y="766490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30</xdr:row>
      <xdr:rowOff>255814</xdr:rowOff>
    </xdr:from>
    <xdr:to>
      <xdr:col>4</xdr:col>
      <xdr:colOff>69397</xdr:colOff>
      <xdr:row>31</xdr:row>
      <xdr:rowOff>187779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8B8B5921-6521-4F4B-ABB5-3E4ABFFE3455}"/>
            </a:ext>
          </a:extLst>
        </xdr:cNvPr>
        <xdr:cNvSpPr txBox="1"/>
      </xdr:nvSpPr>
      <xdr:spPr>
        <a:xfrm>
          <a:off x="4260397" y="818061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4 %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B1172811-8278-4302-9D58-FF67FD4918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9F79A04F-517A-4297-977A-65744C6AC40D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F4927D47-A4C1-44E2-B1DD-622F32741B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28340.639599999999</v>
          </cell>
        </row>
        <row r="33">
          <cell r="B33">
            <v>4221.8686999999991</v>
          </cell>
          <cell r="C33">
            <v>19181.707999999999</v>
          </cell>
          <cell r="D33">
            <v>6092.1635000000024</v>
          </cell>
          <cell r="E33">
            <v>8096.8150999999998</v>
          </cell>
          <cell r="F33">
            <v>9534.5193999999974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144.1439</v>
          </cell>
        </row>
        <row r="25">
          <cell r="H25" t="str">
            <v>Dovolená</v>
          </cell>
          <cell r="I25">
            <v>13.8017</v>
          </cell>
        </row>
        <row r="26">
          <cell r="H26" t="str">
            <v>Nemoc</v>
          </cell>
          <cell r="I26">
            <v>7.2472000000000003</v>
          </cell>
        </row>
        <row r="27">
          <cell r="H27" t="str">
            <v>Jiné</v>
          </cell>
          <cell r="I27">
            <v>5.876499999999993</v>
          </cell>
        </row>
      </sheetData>
      <sheetData sheetId="7"/>
      <sheetData sheetId="8">
        <row r="16">
          <cell r="D16">
            <v>166.6105</v>
          </cell>
        </row>
        <row r="22">
          <cell r="B22">
            <v>24.606499999999997</v>
          </cell>
          <cell r="C22">
            <v>111.8592</v>
          </cell>
          <cell r="D22">
            <v>34.411799999999985</v>
          </cell>
          <cell r="E22">
            <v>47.171600000000012</v>
          </cell>
          <cell r="F22">
            <v>63.117300000000029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35A2C-C2B6-4050-829F-5E314ED226B6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253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254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25273.871500000001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255</v>
      </c>
      <c r="C9" s="23"/>
      <c r="D9" s="442">
        <v>106.554096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14959.8393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19181.707999999999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25273.871500000001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33370.686600000001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42905.205999999998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28340.639599999999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60.771599999999999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14.67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5.38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10.07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174.07900000000001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256</v>
      </c>
      <c r="C29" s="464"/>
      <c r="D29" s="58">
        <v>67.651399999999995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4221.8686999999991</v>
      </c>
      <c r="C33" s="55">
        <v>19181.707999999999</v>
      </c>
      <c r="D33" s="56">
        <v>6092.1635000000024</v>
      </c>
      <c r="E33" s="56">
        <v>8096.8150999999998</v>
      </c>
      <c r="F33" s="56">
        <v>9534.5193999999974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757C8-A66B-494F-90D7-1B96FCC9808D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P31" sqref="P31:Q31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Karlovarský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Karlovarský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67.651399999999995</v>
      </c>
      <c r="E12" s="137">
        <v>25273.871500000001</v>
      </c>
      <c r="F12" s="138">
        <v>106.554</v>
      </c>
      <c r="G12" s="139">
        <v>14959.8393</v>
      </c>
      <c r="H12" s="139">
        <v>19181.707999999999</v>
      </c>
      <c r="I12" s="139">
        <v>33370.686600000001</v>
      </c>
      <c r="J12" s="139">
        <v>42905.205999999998</v>
      </c>
      <c r="K12" s="140">
        <v>28340.639599999999</v>
      </c>
      <c r="L12" s="141">
        <v>14.67</v>
      </c>
      <c r="M12" s="141">
        <v>5.38</v>
      </c>
      <c r="N12" s="141">
        <v>10.07</v>
      </c>
      <c r="O12" s="141">
        <v>174.07900000000001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0.29599999999999999</v>
      </c>
      <c r="E13" s="144">
        <v>20707.023300000001</v>
      </c>
      <c r="F13" s="145">
        <v>102.4774</v>
      </c>
      <c r="G13" s="146">
        <v>15371.4624</v>
      </c>
      <c r="H13" s="146">
        <v>17733.050800000001</v>
      </c>
      <c r="I13" s="146">
        <v>24875.452799999999</v>
      </c>
      <c r="J13" s="146">
        <v>29418.773799999999</v>
      </c>
      <c r="K13" s="147">
        <v>21659.409</v>
      </c>
      <c r="L13" s="148">
        <v>10.81</v>
      </c>
      <c r="M13" s="148">
        <v>5.24</v>
      </c>
      <c r="N13" s="148">
        <v>8.76</v>
      </c>
      <c r="O13" s="148">
        <v>172.11070000000001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9.7893000000000008</v>
      </c>
      <c r="E14" s="151">
        <v>23907.9015</v>
      </c>
      <c r="F14" s="152">
        <v>105.77549999999999</v>
      </c>
      <c r="G14" s="153">
        <v>14224.7377</v>
      </c>
      <c r="H14" s="153">
        <v>18580.3246</v>
      </c>
      <c r="I14" s="153">
        <v>29775.071800000002</v>
      </c>
      <c r="J14" s="153">
        <v>36830.007799999999</v>
      </c>
      <c r="K14" s="154">
        <v>25248.336200000002</v>
      </c>
      <c r="L14" s="155">
        <v>13.88</v>
      </c>
      <c r="M14" s="155">
        <v>5.3</v>
      </c>
      <c r="N14" s="155">
        <v>9.52</v>
      </c>
      <c r="O14" s="155">
        <v>173.92920000000001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13.587</v>
      </c>
      <c r="E15" s="151">
        <v>24190.994299999998</v>
      </c>
      <c r="F15" s="152">
        <v>104.6858</v>
      </c>
      <c r="G15" s="153">
        <v>15001.336799999999</v>
      </c>
      <c r="H15" s="153">
        <v>18809.120999999999</v>
      </c>
      <c r="I15" s="153">
        <v>33205.855900000002</v>
      </c>
      <c r="J15" s="153">
        <v>43770.165099999998</v>
      </c>
      <c r="K15" s="154">
        <v>27719.377899999999</v>
      </c>
      <c r="L15" s="155">
        <v>13.71</v>
      </c>
      <c r="M15" s="155">
        <v>4.97</v>
      </c>
      <c r="N15" s="155">
        <v>9.92</v>
      </c>
      <c r="O15" s="155">
        <v>173.32230000000001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21.2103</v>
      </c>
      <c r="E16" s="151">
        <v>26253.4882</v>
      </c>
      <c r="F16" s="152">
        <v>106.8352</v>
      </c>
      <c r="G16" s="153">
        <v>15067.004800000001</v>
      </c>
      <c r="H16" s="153">
        <v>19806.139800000001</v>
      </c>
      <c r="I16" s="153">
        <v>34538.956599999998</v>
      </c>
      <c r="J16" s="153">
        <v>44062.9617</v>
      </c>
      <c r="K16" s="154">
        <v>29444.825099999998</v>
      </c>
      <c r="L16" s="155">
        <v>16.57</v>
      </c>
      <c r="M16" s="155">
        <v>5.28</v>
      </c>
      <c r="N16" s="155">
        <v>10.23</v>
      </c>
      <c r="O16" s="155">
        <v>174.85069999999999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16.819500000000001</v>
      </c>
      <c r="E17" s="151">
        <v>25582.0671</v>
      </c>
      <c r="F17" s="152">
        <v>106.0034</v>
      </c>
      <c r="G17" s="153">
        <v>14872.938099999999</v>
      </c>
      <c r="H17" s="153">
        <v>19092.0193</v>
      </c>
      <c r="I17" s="153">
        <v>33748.811600000001</v>
      </c>
      <c r="J17" s="153">
        <v>43245.373299999999</v>
      </c>
      <c r="K17" s="154">
        <v>28839.3724</v>
      </c>
      <c r="L17" s="155">
        <v>13.48</v>
      </c>
      <c r="M17" s="155">
        <v>5.84</v>
      </c>
      <c r="N17" s="155">
        <v>10.3</v>
      </c>
      <c r="O17" s="155">
        <v>174.24940000000001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5.9490999999999996</v>
      </c>
      <c r="E18" s="151">
        <v>25952.849300000002</v>
      </c>
      <c r="F18" s="152">
        <v>105.8796</v>
      </c>
      <c r="G18" s="153">
        <v>15111.749599999999</v>
      </c>
      <c r="H18" s="153">
        <v>19924.975399999999</v>
      </c>
      <c r="I18" s="153">
        <v>34379.846599999997</v>
      </c>
      <c r="J18" s="153">
        <v>47087.103999999999</v>
      </c>
      <c r="K18" s="154">
        <v>29833.6695</v>
      </c>
      <c r="L18" s="155">
        <v>14.51</v>
      </c>
      <c r="M18" s="155">
        <v>5.45</v>
      </c>
      <c r="N18" s="155">
        <v>10.01</v>
      </c>
      <c r="O18" s="155">
        <v>172.91810000000001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35.8202</v>
      </c>
      <c r="E20" s="137">
        <v>28189.016100000001</v>
      </c>
      <c r="F20" s="138">
        <v>107.4631</v>
      </c>
      <c r="G20" s="139">
        <v>16042.808800000001</v>
      </c>
      <c r="H20" s="139">
        <v>21469.706600000001</v>
      </c>
      <c r="I20" s="139">
        <v>36688.304100000001</v>
      </c>
      <c r="J20" s="139">
        <v>45080.113499999999</v>
      </c>
      <c r="K20" s="140">
        <v>31111.284100000001</v>
      </c>
      <c r="L20" s="141">
        <v>15.08</v>
      </c>
      <c r="M20" s="141">
        <v>5.9</v>
      </c>
      <c r="N20" s="141">
        <v>9.7899999999999991</v>
      </c>
      <c r="O20" s="141">
        <v>174.3536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0.16639999999999999</v>
      </c>
      <c r="E21" s="144">
        <v>22652.273300000001</v>
      </c>
      <c r="F21" s="145">
        <v>106.84990000000001</v>
      </c>
      <c r="G21" s="146">
        <v>16309.157499999999</v>
      </c>
      <c r="H21" s="146">
        <v>18985.9251</v>
      </c>
      <c r="I21" s="146">
        <v>25811.244600000002</v>
      </c>
      <c r="J21" s="146">
        <v>29418.773799999999</v>
      </c>
      <c r="K21" s="147">
        <v>22647.500100000001</v>
      </c>
      <c r="L21" s="148">
        <v>12.19</v>
      </c>
      <c r="M21" s="148">
        <v>4.47</v>
      </c>
      <c r="N21" s="148">
        <v>9.5299999999999994</v>
      </c>
      <c r="O21" s="148">
        <v>171.7107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5.4272999999999998</v>
      </c>
      <c r="E22" s="151">
        <v>24820.8344</v>
      </c>
      <c r="F22" s="152">
        <v>104.7109</v>
      </c>
      <c r="G22" s="153">
        <v>14100.7996</v>
      </c>
      <c r="H22" s="153">
        <v>19496.162700000001</v>
      </c>
      <c r="I22" s="153">
        <v>31166.4535</v>
      </c>
      <c r="J22" s="153">
        <v>38114.788099999998</v>
      </c>
      <c r="K22" s="154">
        <v>26064.587899999999</v>
      </c>
      <c r="L22" s="155">
        <v>14.04</v>
      </c>
      <c r="M22" s="155">
        <v>5.87</v>
      </c>
      <c r="N22" s="155">
        <v>9.77</v>
      </c>
      <c r="O22" s="155">
        <v>174.67349999999999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7.2679</v>
      </c>
      <c r="E23" s="151">
        <v>28228.2418</v>
      </c>
      <c r="F23" s="152">
        <v>109.0823</v>
      </c>
      <c r="G23" s="153">
        <v>16042.808800000001</v>
      </c>
      <c r="H23" s="153">
        <v>21001.636699999999</v>
      </c>
      <c r="I23" s="153">
        <v>36384.363100000002</v>
      </c>
      <c r="J23" s="153">
        <v>44531.611499999999</v>
      </c>
      <c r="K23" s="154">
        <v>30207.6656</v>
      </c>
      <c r="L23" s="155">
        <v>13.73</v>
      </c>
      <c r="M23" s="155">
        <v>5.0199999999999996</v>
      </c>
      <c r="N23" s="155">
        <v>9.5299999999999994</v>
      </c>
      <c r="O23" s="155">
        <v>174.3552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10.071</v>
      </c>
      <c r="E24" s="151">
        <v>30032.979599999999</v>
      </c>
      <c r="F24" s="152">
        <v>109.6503</v>
      </c>
      <c r="G24" s="153">
        <v>16259.273800000001</v>
      </c>
      <c r="H24" s="153">
        <v>22241.939600000002</v>
      </c>
      <c r="I24" s="153">
        <v>39020.375599999999</v>
      </c>
      <c r="J24" s="153">
        <v>47951.5887</v>
      </c>
      <c r="K24" s="154">
        <v>33238.7644</v>
      </c>
      <c r="L24" s="155">
        <v>16.89</v>
      </c>
      <c r="M24" s="155">
        <v>6.12</v>
      </c>
      <c r="N24" s="155">
        <v>10.02</v>
      </c>
      <c r="O24" s="155">
        <v>174.57149999999999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9.2037999999999993</v>
      </c>
      <c r="E25" s="151">
        <v>29657.852699999999</v>
      </c>
      <c r="F25" s="152">
        <v>106.761</v>
      </c>
      <c r="G25" s="153">
        <v>17070.363700000002</v>
      </c>
      <c r="H25" s="153">
        <v>22316.624800000001</v>
      </c>
      <c r="I25" s="153">
        <v>37509.2883</v>
      </c>
      <c r="J25" s="153">
        <v>46190.54</v>
      </c>
      <c r="K25" s="154">
        <v>32353.488399999998</v>
      </c>
      <c r="L25" s="155">
        <v>14.99</v>
      </c>
      <c r="M25" s="155">
        <v>6.4</v>
      </c>
      <c r="N25" s="155">
        <v>9.83</v>
      </c>
      <c r="O25" s="155">
        <v>174.78110000000001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3.6835</v>
      </c>
      <c r="E26" s="151">
        <v>27784.056400000001</v>
      </c>
      <c r="F26" s="152">
        <v>107.2371</v>
      </c>
      <c r="G26" s="153">
        <v>15323.100899999999</v>
      </c>
      <c r="H26" s="153">
        <v>20876.479200000002</v>
      </c>
      <c r="I26" s="153">
        <v>37049.769</v>
      </c>
      <c r="J26" s="153">
        <v>47448.6806</v>
      </c>
      <c r="K26" s="154">
        <v>31792.165099999998</v>
      </c>
      <c r="L26" s="155">
        <v>14.06</v>
      </c>
      <c r="M26" s="155">
        <v>5.73</v>
      </c>
      <c r="N26" s="155">
        <v>9.59</v>
      </c>
      <c r="O26" s="155">
        <v>172.33430000000001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31.831199999999999</v>
      </c>
      <c r="E28" s="137">
        <v>22501.915099999998</v>
      </c>
      <c r="F28" s="138">
        <v>106.7009</v>
      </c>
      <c r="G28" s="139">
        <v>14565.881100000001</v>
      </c>
      <c r="H28" s="139">
        <v>17626.937900000001</v>
      </c>
      <c r="I28" s="139">
        <v>29400.949199999999</v>
      </c>
      <c r="J28" s="139">
        <v>38060.006300000001</v>
      </c>
      <c r="K28" s="140">
        <v>25222.792300000001</v>
      </c>
      <c r="L28" s="141">
        <v>14.1</v>
      </c>
      <c r="M28" s="141">
        <v>4.6500000000000004</v>
      </c>
      <c r="N28" s="141">
        <v>10.46</v>
      </c>
      <c r="O28" s="141">
        <v>173.77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0.1295</v>
      </c>
      <c r="E29" s="144">
        <v>19525.745999999999</v>
      </c>
      <c r="F29" s="145">
        <v>100.88679999999999</v>
      </c>
      <c r="G29" s="146">
        <v>15269.752699999999</v>
      </c>
      <c r="H29" s="146">
        <v>17173.186000000002</v>
      </c>
      <c r="I29" s="146">
        <v>23295.625199999999</v>
      </c>
      <c r="J29" s="146">
        <v>26342.670999999998</v>
      </c>
      <c r="K29" s="147">
        <v>20389.5108</v>
      </c>
      <c r="L29" s="148">
        <v>8.84</v>
      </c>
      <c r="M29" s="148">
        <v>6.35</v>
      </c>
      <c r="N29" s="148">
        <v>7.66</v>
      </c>
      <c r="O29" s="148">
        <v>172.62479999999999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4.3619000000000003</v>
      </c>
      <c r="E30" s="151">
        <v>22551.51</v>
      </c>
      <c r="F30" s="152">
        <v>106.29770000000001</v>
      </c>
      <c r="G30" s="153">
        <v>14402.945100000001</v>
      </c>
      <c r="H30" s="153">
        <v>17954.653600000001</v>
      </c>
      <c r="I30" s="153">
        <v>28673.532899999998</v>
      </c>
      <c r="J30" s="153">
        <v>34638.503900000003</v>
      </c>
      <c r="K30" s="154">
        <v>24232.7251</v>
      </c>
      <c r="L30" s="155">
        <v>13.67</v>
      </c>
      <c r="M30" s="155">
        <v>4.54</v>
      </c>
      <c r="N30" s="155">
        <v>9.1999999999999993</v>
      </c>
      <c r="O30" s="155">
        <v>173.00309999999999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6.3190999999999997</v>
      </c>
      <c r="E31" s="151">
        <v>21177.926500000001</v>
      </c>
      <c r="F31" s="152">
        <v>103.87990000000001</v>
      </c>
      <c r="G31" s="153">
        <v>13566.9586</v>
      </c>
      <c r="H31" s="153">
        <v>16850.680799999998</v>
      </c>
      <c r="I31" s="153">
        <v>28729.738700000002</v>
      </c>
      <c r="J31" s="153">
        <v>40191.072200000002</v>
      </c>
      <c r="K31" s="154">
        <v>24857.490399999999</v>
      </c>
      <c r="L31" s="155">
        <v>13.68</v>
      </c>
      <c r="M31" s="155">
        <v>4.91</v>
      </c>
      <c r="N31" s="155">
        <v>10.48</v>
      </c>
      <c r="O31" s="155">
        <v>172.1344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11.1393</v>
      </c>
      <c r="E32" s="151">
        <v>23358.247100000001</v>
      </c>
      <c r="F32" s="152">
        <v>105.6598</v>
      </c>
      <c r="G32" s="153">
        <v>14641.580599999999</v>
      </c>
      <c r="H32" s="153">
        <v>17700.4588</v>
      </c>
      <c r="I32" s="153">
        <v>30160.338299999999</v>
      </c>
      <c r="J32" s="153">
        <v>38179.693099999997</v>
      </c>
      <c r="K32" s="154">
        <v>26014.7461</v>
      </c>
      <c r="L32" s="155">
        <v>16.21</v>
      </c>
      <c r="M32" s="155">
        <v>4.3</v>
      </c>
      <c r="N32" s="155">
        <v>10.48</v>
      </c>
      <c r="O32" s="155">
        <v>175.10319999999999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7.6155999999999997</v>
      </c>
      <c r="E33" s="151">
        <v>21612.3194</v>
      </c>
      <c r="F33" s="152">
        <v>105.01009999999999</v>
      </c>
      <c r="G33" s="153">
        <v>14576.763300000001</v>
      </c>
      <c r="H33" s="153">
        <v>17083.861099999998</v>
      </c>
      <c r="I33" s="153">
        <v>28442.016100000001</v>
      </c>
      <c r="J33" s="153">
        <v>37338.455199999997</v>
      </c>
      <c r="K33" s="154">
        <v>24592.451300000001</v>
      </c>
      <c r="L33" s="155">
        <v>11.09</v>
      </c>
      <c r="M33" s="155">
        <v>4.9400000000000004</v>
      </c>
      <c r="N33" s="155">
        <v>11.05</v>
      </c>
      <c r="O33" s="155">
        <v>173.60679999999999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2.2654999999999998</v>
      </c>
      <c r="E34" s="151">
        <v>22068.022799999999</v>
      </c>
      <c r="F34" s="152">
        <v>104.1934</v>
      </c>
      <c r="G34" s="153">
        <v>14895.356599999999</v>
      </c>
      <c r="H34" s="153">
        <v>18944.158299999999</v>
      </c>
      <c r="I34" s="153">
        <v>30280.681799999998</v>
      </c>
      <c r="J34" s="153">
        <v>46332.1201</v>
      </c>
      <c r="K34" s="154">
        <v>26649.3158</v>
      </c>
      <c r="L34" s="155">
        <v>15.39</v>
      </c>
      <c r="M34" s="155">
        <v>4.91</v>
      </c>
      <c r="N34" s="155">
        <v>10.82</v>
      </c>
      <c r="O34" s="155">
        <v>173.8673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Karlovarský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Karlovarský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8.4562000000000008</v>
      </c>
      <c r="E47" s="151">
        <v>21111.337800000001</v>
      </c>
      <c r="F47" s="152">
        <v>109.2491</v>
      </c>
      <c r="G47" s="153">
        <v>14149.8333</v>
      </c>
      <c r="H47" s="153">
        <v>17481.7029</v>
      </c>
      <c r="I47" s="153">
        <v>26566.927800000001</v>
      </c>
      <c r="J47" s="153">
        <v>32085.548999999999</v>
      </c>
      <c r="K47" s="154">
        <v>22549.347399999999</v>
      </c>
      <c r="L47" s="155">
        <v>11.26</v>
      </c>
      <c r="M47" s="155">
        <v>6.96</v>
      </c>
      <c r="N47" s="155">
        <v>10.72</v>
      </c>
      <c r="O47" s="155">
        <v>173.2054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27.477900000000002</v>
      </c>
      <c r="E48" s="151">
        <v>24059.3544</v>
      </c>
      <c r="F48" s="152">
        <v>109.654</v>
      </c>
      <c r="G48" s="153">
        <v>14904.3333</v>
      </c>
      <c r="H48" s="153">
        <v>18754.1103</v>
      </c>
      <c r="I48" s="153">
        <v>31043.207600000002</v>
      </c>
      <c r="J48" s="153">
        <v>38113.169800000003</v>
      </c>
      <c r="K48" s="154">
        <v>25686.612700000001</v>
      </c>
      <c r="L48" s="155">
        <v>12.78</v>
      </c>
      <c r="M48" s="155">
        <v>6.32</v>
      </c>
      <c r="N48" s="155">
        <v>10.64</v>
      </c>
      <c r="O48" s="155">
        <v>174.00479999999999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24.0791</v>
      </c>
      <c r="E49" s="151">
        <v>27058.468199999999</v>
      </c>
      <c r="F49" s="152">
        <v>106.8429</v>
      </c>
      <c r="G49" s="153">
        <v>14969.0833</v>
      </c>
      <c r="H49" s="153">
        <v>20078.414799999999</v>
      </c>
      <c r="I49" s="153">
        <v>35921.638299999999</v>
      </c>
      <c r="J49" s="153">
        <v>44364.669300000001</v>
      </c>
      <c r="K49" s="154">
        <v>29451.7094</v>
      </c>
      <c r="L49" s="155">
        <v>16.86</v>
      </c>
      <c r="M49" s="155">
        <v>4.5</v>
      </c>
      <c r="N49" s="155">
        <v>9.51</v>
      </c>
      <c r="O49" s="155">
        <v>174.22720000000001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1.6356999999999999</v>
      </c>
      <c r="E50" s="151">
        <v>31422.598900000001</v>
      </c>
      <c r="F50" s="152">
        <v>110.2116</v>
      </c>
      <c r="G50" s="153">
        <v>21124.0072</v>
      </c>
      <c r="H50" s="153">
        <v>24190.994299999998</v>
      </c>
      <c r="I50" s="153">
        <v>41100.431799999998</v>
      </c>
      <c r="J50" s="153">
        <v>50095.683199999999</v>
      </c>
      <c r="K50" s="154">
        <v>34680.614200000004</v>
      </c>
      <c r="L50" s="155">
        <v>16.41</v>
      </c>
      <c r="M50" s="155">
        <v>4.25</v>
      </c>
      <c r="N50" s="155">
        <v>10.38</v>
      </c>
      <c r="O50" s="155">
        <v>174.3168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4.0643000000000002</v>
      </c>
      <c r="E51" s="151">
        <v>42677.394699999997</v>
      </c>
      <c r="F51" s="152">
        <v>103.65170000000001</v>
      </c>
      <c r="G51" s="153">
        <v>18000.6908</v>
      </c>
      <c r="H51" s="153">
        <v>25673.067200000001</v>
      </c>
      <c r="I51" s="153">
        <v>60485.115299999998</v>
      </c>
      <c r="J51" s="153">
        <v>85088.456200000001</v>
      </c>
      <c r="K51" s="154">
        <v>49145.683400000002</v>
      </c>
      <c r="L51" s="155">
        <v>16.329999999999998</v>
      </c>
      <c r="M51" s="155">
        <v>4.55</v>
      </c>
      <c r="N51" s="155">
        <v>9.8699999999999992</v>
      </c>
      <c r="O51" s="155">
        <v>174.23169999999999</v>
      </c>
    </row>
    <row r="52" spans="1:15" ht="14.25" customHeight="1" thickBot="1" x14ac:dyDescent="0.25">
      <c r="A52" s="180" t="s">
        <v>63</v>
      </c>
      <c r="B52" s="180"/>
      <c r="C52" s="180"/>
      <c r="D52" s="181">
        <v>1.9379999999999999</v>
      </c>
      <c r="E52" s="182">
        <v>26123.961200000002</v>
      </c>
      <c r="F52" s="183">
        <v>94.466999999999999</v>
      </c>
      <c r="G52" s="184">
        <v>14576.763300000001</v>
      </c>
      <c r="H52" s="184">
        <v>16576.260699999999</v>
      </c>
      <c r="I52" s="184">
        <v>36330.036800000002</v>
      </c>
      <c r="J52" s="184">
        <v>43041.126499999998</v>
      </c>
      <c r="K52" s="185">
        <v>28453.275900000001</v>
      </c>
      <c r="L52" s="186">
        <v>14.74</v>
      </c>
      <c r="M52" s="186">
        <v>3.26</v>
      </c>
      <c r="N52" s="186">
        <v>8.06</v>
      </c>
      <c r="O52" s="186">
        <v>176.57919999999999</v>
      </c>
    </row>
    <row r="53" spans="1:15" ht="14.25" customHeight="1" thickTop="1" x14ac:dyDescent="0.2">
      <c r="A53" s="187" t="s">
        <v>41</v>
      </c>
      <c r="B53" s="187"/>
      <c r="C53" s="187"/>
      <c r="D53" s="188">
        <v>67.651399999999995</v>
      </c>
      <c r="E53" s="189">
        <v>25273.871500000001</v>
      </c>
      <c r="F53" s="190">
        <v>106.554</v>
      </c>
      <c r="G53" s="191">
        <v>14959.8393</v>
      </c>
      <c r="H53" s="191">
        <v>19181.707999999999</v>
      </c>
      <c r="I53" s="191">
        <v>33370.686600000001</v>
      </c>
      <c r="J53" s="191">
        <v>42905.205999999998</v>
      </c>
      <c r="K53" s="192">
        <v>28340.639599999999</v>
      </c>
      <c r="L53" s="193">
        <v>14.67</v>
      </c>
      <c r="M53" s="193">
        <v>5.38</v>
      </c>
      <c r="N53" s="193">
        <v>10.07</v>
      </c>
      <c r="O53" s="193">
        <v>174.07900000000001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D972F-AA76-40DD-A5E4-962471E50BFB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P31" sqref="P31:Q31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Karlovarský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Karlovarský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41.9953</v>
      </c>
      <c r="D12" s="227">
        <v>22992.7624</v>
      </c>
      <c r="E12" s="228">
        <v>14641.580599999999</v>
      </c>
      <c r="F12" s="228">
        <v>17833.731299999999</v>
      </c>
      <c r="G12" s="228">
        <v>29988.3341</v>
      </c>
      <c r="H12" s="228">
        <v>37145.397299999997</v>
      </c>
      <c r="I12" s="228">
        <v>24765.564200000001</v>
      </c>
      <c r="J12" s="229">
        <v>12.13</v>
      </c>
      <c r="K12" s="229">
        <v>6.47</v>
      </c>
      <c r="L12" s="229">
        <v>10.32</v>
      </c>
      <c r="M12" s="229">
        <v>174.48410000000001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25.656099999999999</v>
      </c>
      <c r="D13" s="227">
        <v>29685.0337</v>
      </c>
      <c r="E13" s="228">
        <v>16376.447899999999</v>
      </c>
      <c r="F13" s="228">
        <v>22239.569800000001</v>
      </c>
      <c r="G13" s="228">
        <v>40324.726000000002</v>
      </c>
      <c r="H13" s="228">
        <v>52903.982300000003</v>
      </c>
      <c r="I13" s="228">
        <v>34192.577700000002</v>
      </c>
      <c r="J13" s="229">
        <v>17.690000000000001</v>
      </c>
      <c r="K13" s="229">
        <v>4.09</v>
      </c>
      <c r="L13" s="229">
        <v>9.77</v>
      </c>
      <c r="M13" s="229">
        <v>173.41589999999999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2.7831999999999999</v>
      </c>
      <c r="D15" s="240">
        <v>32996.075199999999</v>
      </c>
      <c r="E15" s="241">
        <v>14969.0833</v>
      </c>
      <c r="F15" s="241">
        <v>24298.093199999999</v>
      </c>
      <c r="G15" s="241">
        <v>57810.643600000003</v>
      </c>
      <c r="H15" s="241">
        <v>88833.496799999994</v>
      </c>
      <c r="I15" s="241">
        <v>47877.671499999997</v>
      </c>
      <c r="J15" s="242">
        <v>19.07</v>
      </c>
      <c r="K15" s="242">
        <v>1.22</v>
      </c>
      <c r="L15" s="242">
        <v>9.23</v>
      </c>
      <c r="M15" s="242">
        <v>173.47829999999999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0.3115</v>
      </c>
      <c r="D16" s="227" t="s">
        <v>74</v>
      </c>
      <c r="E16" s="228" t="s">
        <v>74</v>
      </c>
      <c r="F16" s="228" t="s">
        <v>74</v>
      </c>
      <c r="G16" s="228" t="s">
        <v>74</v>
      </c>
      <c r="H16" s="228" t="s">
        <v>74</v>
      </c>
      <c r="I16" s="228" t="s">
        <v>74</v>
      </c>
      <c r="J16" s="229" t="s">
        <v>74</v>
      </c>
      <c r="K16" s="229" t="s">
        <v>74</v>
      </c>
      <c r="L16" s="229" t="s">
        <v>74</v>
      </c>
      <c r="M16" s="229" t="s">
        <v>74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75</v>
      </c>
      <c r="C17" s="226">
        <v>0.39729999999999999</v>
      </c>
      <c r="D17" s="227">
        <v>58970.0098</v>
      </c>
      <c r="E17" s="228">
        <v>24453.593799999999</v>
      </c>
      <c r="F17" s="228">
        <v>40090.078600000001</v>
      </c>
      <c r="G17" s="228">
        <v>79389.521699999998</v>
      </c>
      <c r="H17" s="228">
        <v>109531.7069</v>
      </c>
      <c r="I17" s="228">
        <v>67227.782399999996</v>
      </c>
      <c r="J17" s="229">
        <v>14.47</v>
      </c>
      <c r="K17" s="229">
        <v>0.67</v>
      </c>
      <c r="L17" s="229">
        <v>9.91</v>
      </c>
      <c r="M17" s="229">
        <v>172.23840000000001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76</v>
      </c>
      <c r="C18" s="226">
        <v>1.1496999999999999</v>
      </c>
      <c r="D18" s="227">
        <v>32996.075199999999</v>
      </c>
      <c r="E18" s="228">
        <v>21009.553899999999</v>
      </c>
      <c r="F18" s="228">
        <v>24344.4601</v>
      </c>
      <c r="G18" s="228">
        <v>59204.941599999998</v>
      </c>
      <c r="H18" s="228">
        <v>88814.883600000001</v>
      </c>
      <c r="I18" s="228">
        <v>48688.673300000002</v>
      </c>
      <c r="J18" s="229">
        <v>18.89</v>
      </c>
      <c r="K18" s="229">
        <v>1.0900000000000001</v>
      </c>
      <c r="L18" s="229">
        <v>9.34</v>
      </c>
      <c r="M18" s="229">
        <v>173.27080000000001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77</v>
      </c>
      <c r="C19" s="226">
        <v>0.92459999999999998</v>
      </c>
      <c r="D19" s="227" t="s">
        <v>74</v>
      </c>
      <c r="E19" s="228" t="s">
        <v>74</v>
      </c>
      <c r="F19" s="228" t="s">
        <v>74</v>
      </c>
      <c r="G19" s="228" t="s">
        <v>74</v>
      </c>
      <c r="H19" s="228" t="s">
        <v>74</v>
      </c>
      <c r="I19" s="228" t="s">
        <v>74</v>
      </c>
      <c r="J19" s="229" t="s">
        <v>74</v>
      </c>
      <c r="K19" s="229" t="s">
        <v>74</v>
      </c>
      <c r="L19" s="229" t="s">
        <v>74</v>
      </c>
      <c r="M19" s="229" t="s">
        <v>74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78</v>
      </c>
      <c r="C20" s="239">
        <v>3.0367000000000002</v>
      </c>
      <c r="D20" s="240">
        <v>42209.7765</v>
      </c>
      <c r="E20" s="241">
        <v>23141.360700000001</v>
      </c>
      <c r="F20" s="241">
        <v>29685.0337</v>
      </c>
      <c r="G20" s="241">
        <v>56775.3177</v>
      </c>
      <c r="H20" s="241">
        <v>74082.0049</v>
      </c>
      <c r="I20" s="241">
        <v>47081.916799999999</v>
      </c>
      <c r="J20" s="242">
        <v>14.43</v>
      </c>
      <c r="K20" s="242">
        <v>6.32</v>
      </c>
      <c r="L20" s="242">
        <v>9.9600000000000009</v>
      </c>
      <c r="M20" s="242">
        <v>174.27160000000001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79</v>
      </c>
      <c r="C21" s="226">
        <v>0.74870000000000003</v>
      </c>
      <c r="D21" s="227">
        <v>40858.864999999998</v>
      </c>
      <c r="E21" s="228">
        <v>22136.4087</v>
      </c>
      <c r="F21" s="228">
        <v>22136.4087</v>
      </c>
      <c r="G21" s="228">
        <v>56427.575100000002</v>
      </c>
      <c r="H21" s="228">
        <v>68301.649000000005</v>
      </c>
      <c r="I21" s="228">
        <v>43810.182800000002</v>
      </c>
      <c r="J21" s="229">
        <v>14.5</v>
      </c>
      <c r="K21" s="229">
        <v>2.29</v>
      </c>
      <c r="L21" s="229">
        <v>10.17</v>
      </c>
      <c r="M21" s="229">
        <v>169.3758</v>
      </c>
    </row>
    <row r="22" spans="1:17" s="230" customFormat="1" ht="18.75" customHeight="1" x14ac:dyDescent="0.2">
      <c r="A22" s="224">
        <v>22</v>
      </c>
      <c r="B22" s="225" t="s">
        <v>80</v>
      </c>
      <c r="C22" s="226">
        <v>1.3389</v>
      </c>
      <c r="D22" s="227">
        <v>48308.940300000002</v>
      </c>
      <c r="E22" s="228">
        <v>23435.840400000001</v>
      </c>
      <c r="F22" s="228">
        <v>32591.680400000001</v>
      </c>
      <c r="G22" s="228">
        <v>65241.761299999998</v>
      </c>
      <c r="H22" s="228">
        <v>84460.214900000006</v>
      </c>
      <c r="I22" s="228">
        <v>52139.750399999997</v>
      </c>
      <c r="J22" s="229">
        <v>14.09</v>
      </c>
      <c r="K22" s="229">
        <v>10.67</v>
      </c>
      <c r="L22" s="229">
        <v>9.67</v>
      </c>
      <c r="M22" s="229">
        <v>178.41820000000001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81</v>
      </c>
      <c r="C23" s="226">
        <v>9.9000000000000008E-3</v>
      </c>
      <c r="D23" s="227" t="s">
        <v>74</v>
      </c>
      <c r="E23" s="228" t="s">
        <v>74</v>
      </c>
      <c r="F23" s="228" t="s">
        <v>74</v>
      </c>
      <c r="G23" s="228" t="s">
        <v>74</v>
      </c>
      <c r="H23" s="228" t="s">
        <v>74</v>
      </c>
      <c r="I23" s="228" t="s">
        <v>74</v>
      </c>
      <c r="J23" s="229" t="s">
        <v>74</v>
      </c>
      <c r="K23" s="229" t="s">
        <v>74</v>
      </c>
      <c r="L23" s="229" t="s">
        <v>74</v>
      </c>
      <c r="M23" s="229" t="s">
        <v>74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0.47170000000000001</v>
      </c>
      <c r="D24" s="227">
        <v>45850.016799999998</v>
      </c>
      <c r="E24" s="228">
        <v>28496.2654</v>
      </c>
      <c r="F24" s="228">
        <v>36220.244899999998</v>
      </c>
      <c r="G24" s="228">
        <v>57973.348599999998</v>
      </c>
      <c r="H24" s="228">
        <v>73659.620899999994</v>
      </c>
      <c r="I24" s="228">
        <v>50485.972300000001</v>
      </c>
      <c r="J24" s="229">
        <v>17.57</v>
      </c>
      <c r="K24" s="229">
        <v>1.25</v>
      </c>
      <c r="L24" s="229">
        <v>9.99</v>
      </c>
      <c r="M24" s="229">
        <v>172.22120000000001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9.9500000000000005E-2</v>
      </c>
      <c r="D25" s="227">
        <v>44122.563600000001</v>
      </c>
      <c r="E25" s="228">
        <v>26968.472000000002</v>
      </c>
      <c r="F25" s="228">
        <v>36814.330600000001</v>
      </c>
      <c r="G25" s="228">
        <v>62782.143499999998</v>
      </c>
      <c r="H25" s="228">
        <v>79280.683900000004</v>
      </c>
      <c r="I25" s="228">
        <v>50118.252200000003</v>
      </c>
      <c r="J25" s="229">
        <v>11.11</v>
      </c>
      <c r="K25" s="229">
        <v>7.25</v>
      </c>
      <c r="L25" s="229">
        <v>11.53</v>
      </c>
      <c r="M25" s="229">
        <v>168.65719999999999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0.36780000000000002</v>
      </c>
      <c r="D26" s="227" t="s">
        <v>74</v>
      </c>
      <c r="E26" s="228" t="s">
        <v>74</v>
      </c>
      <c r="F26" s="228" t="s">
        <v>74</v>
      </c>
      <c r="G26" s="228" t="s">
        <v>74</v>
      </c>
      <c r="H26" s="228" t="s">
        <v>74</v>
      </c>
      <c r="I26" s="228" t="s">
        <v>74</v>
      </c>
      <c r="J26" s="229" t="s">
        <v>74</v>
      </c>
      <c r="K26" s="229" t="s">
        <v>74</v>
      </c>
      <c r="L26" s="229" t="s">
        <v>74</v>
      </c>
      <c r="M26" s="229" t="s">
        <v>74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12.2811</v>
      </c>
      <c r="D27" s="240">
        <v>31167.673900000002</v>
      </c>
      <c r="E27" s="241">
        <v>20016.904399999999</v>
      </c>
      <c r="F27" s="241">
        <v>23474.607100000001</v>
      </c>
      <c r="G27" s="241">
        <v>40209.962599999999</v>
      </c>
      <c r="H27" s="241">
        <v>47482.832499999997</v>
      </c>
      <c r="I27" s="241">
        <v>33212.374499999998</v>
      </c>
      <c r="J27" s="242">
        <v>19.07</v>
      </c>
      <c r="K27" s="242">
        <v>4.67</v>
      </c>
      <c r="L27" s="242">
        <v>10.23</v>
      </c>
      <c r="M27" s="242">
        <v>173.97569999999999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3.9622999999999999</v>
      </c>
      <c r="D28" s="227">
        <v>35608.734600000003</v>
      </c>
      <c r="E28" s="228">
        <v>23358.247100000001</v>
      </c>
      <c r="F28" s="228">
        <v>29150.389800000001</v>
      </c>
      <c r="G28" s="228">
        <v>43043.198799999998</v>
      </c>
      <c r="H28" s="228">
        <v>50386.733399999997</v>
      </c>
      <c r="I28" s="228">
        <v>36956.635900000001</v>
      </c>
      <c r="J28" s="229">
        <v>17.39</v>
      </c>
      <c r="K28" s="229">
        <v>5.91</v>
      </c>
      <c r="L28" s="229">
        <v>10.99</v>
      </c>
      <c r="M28" s="229">
        <v>175.27600000000001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3.6882000000000001</v>
      </c>
      <c r="D29" s="227">
        <v>26917.932700000001</v>
      </c>
      <c r="E29" s="228">
        <v>17588.140599999999</v>
      </c>
      <c r="F29" s="228">
        <v>21323.327700000002</v>
      </c>
      <c r="G29" s="228">
        <v>35311.292200000004</v>
      </c>
      <c r="H29" s="228">
        <v>42555.874499999998</v>
      </c>
      <c r="I29" s="228">
        <v>28877.170699999999</v>
      </c>
      <c r="J29" s="229">
        <v>19.25</v>
      </c>
      <c r="K29" s="229">
        <v>7.33</v>
      </c>
      <c r="L29" s="229">
        <v>9.66</v>
      </c>
      <c r="M29" s="229">
        <v>173.81379999999999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3.6381000000000001</v>
      </c>
      <c r="D30" s="227">
        <v>31175.804899999999</v>
      </c>
      <c r="E30" s="228">
        <v>18945.574199999999</v>
      </c>
      <c r="F30" s="228">
        <v>25386.473699999999</v>
      </c>
      <c r="G30" s="228">
        <v>40468.056299999997</v>
      </c>
      <c r="H30" s="228">
        <v>50789.424899999998</v>
      </c>
      <c r="I30" s="228">
        <v>35063.036699999997</v>
      </c>
      <c r="J30" s="229">
        <v>22</v>
      </c>
      <c r="K30" s="229">
        <v>1.48</v>
      </c>
      <c r="L30" s="229">
        <v>10.32</v>
      </c>
      <c r="M30" s="229">
        <v>172.4502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0.50280000000000002</v>
      </c>
      <c r="D31" s="227" t="s">
        <v>74</v>
      </c>
      <c r="E31" s="228" t="s">
        <v>74</v>
      </c>
      <c r="F31" s="228" t="s">
        <v>74</v>
      </c>
      <c r="G31" s="228" t="s">
        <v>74</v>
      </c>
      <c r="H31" s="228" t="s">
        <v>74</v>
      </c>
      <c r="I31" s="228" t="s">
        <v>74</v>
      </c>
      <c r="J31" s="229" t="s">
        <v>74</v>
      </c>
      <c r="K31" s="229" t="s">
        <v>74</v>
      </c>
      <c r="L31" s="229" t="s">
        <v>74</v>
      </c>
      <c r="M31" s="229" t="s">
        <v>74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0.48949999999999999</v>
      </c>
      <c r="D32" s="227" t="s">
        <v>74</v>
      </c>
      <c r="E32" s="228" t="s">
        <v>74</v>
      </c>
      <c r="F32" s="228" t="s">
        <v>74</v>
      </c>
      <c r="G32" s="228" t="s">
        <v>74</v>
      </c>
      <c r="H32" s="228" t="s">
        <v>74</v>
      </c>
      <c r="I32" s="228" t="s">
        <v>74</v>
      </c>
      <c r="J32" s="229" t="s">
        <v>74</v>
      </c>
      <c r="K32" s="229" t="s">
        <v>74</v>
      </c>
      <c r="L32" s="229" t="s">
        <v>74</v>
      </c>
      <c r="M32" s="229" t="s">
        <v>74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5.6481000000000003</v>
      </c>
      <c r="D33" s="240">
        <v>25152.471600000001</v>
      </c>
      <c r="E33" s="241">
        <v>15323.100899999999</v>
      </c>
      <c r="F33" s="241">
        <v>19896.4686</v>
      </c>
      <c r="G33" s="241">
        <v>31032.979299999999</v>
      </c>
      <c r="H33" s="241">
        <v>39662.056400000001</v>
      </c>
      <c r="I33" s="241">
        <v>26650.3128</v>
      </c>
      <c r="J33" s="242">
        <v>18.809999999999999</v>
      </c>
      <c r="K33" s="242">
        <v>3.12</v>
      </c>
      <c r="L33" s="242">
        <v>9.1199999999999992</v>
      </c>
      <c r="M33" s="242">
        <v>172.6405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1.6762999999999999</v>
      </c>
      <c r="D34" s="227">
        <v>22827.5576</v>
      </c>
      <c r="E34" s="228">
        <v>14224.7377</v>
      </c>
      <c r="F34" s="228">
        <v>17706.9166</v>
      </c>
      <c r="G34" s="228">
        <v>29796.8917</v>
      </c>
      <c r="H34" s="228">
        <v>34537.745900000002</v>
      </c>
      <c r="I34" s="228">
        <v>24216.633099999999</v>
      </c>
      <c r="J34" s="229">
        <v>10.1</v>
      </c>
      <c r="K34" s="229">
        <v>0.98</v>
      </c>
      <c r="L34" s="229">
        <v>8.5399999999999991</v>
      </c>
      <c r="M34" s="229">
        <v>175.28540000000001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1.8787</v>
      </c>
      <c r="D35" s="227">
        <v>26289.653399999999</v>
      </c>
      <c r="E35" s="228">
        <v>19271.933099999998</v>
      </c>
      <c r="F35" s="228">
        <v>22840.541700000002</v>
      </c>
      <c r="G35" s="228">
        <v>32290.6911</v>
      </c>
      <c r="H35" s="228">
        <v>41771.7834</v>
      </c>
      <c r="I35" s="228">
        <v>28970.754700000001</v>
      </c>
      <c r="J35" s="229">
        <v>31.96</v>
      </c>
      <c r="K35" s="229">
        <v>4.5999999999999996</v>
      </c>
      <c r="L35" s="229">
        <v>8.4600000000000009</v>
      </c>
      <c r="M35" s="229">
        <v>172.09899999999999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1.6773</v>
      </c>
      <c r="D36" s="227">
        <v>26109.7952</v>
      </c>
      <c r="E36" s="228">
        <v>16399.1754</v>
      </c>
      <c r="F36" s="228">
        <v>20832.2156</v>
      </c>
      <c r="G36" s="228">
        <v>33292.995900000002</v>
      </c>
      <c r="H36" s="228">
        <v>40286.343000000001</v>
      </c>
      <c r="I36" s="228">
        <v>27608.5906</v>
      </c>
      <c r="J36" s="229">
        <v>11.89</v>
      </c>
      <c r="K36" s="229">
        <v>3.59</v>
      </c>
      <c r="L36" s="229">
        <v>10.23</v>
      </c>
      <c r="M36" s="229">
        <v>172.17519999999999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0.41560000000000002</v>
      </c>
      <c r="D37" s="227">
        <v>20938.609799999998</v>
      </c>
      <c r="E37" s="228">
        <v>17678.500499999998</v>
      </c>
      <c r="F37" s="228">
        <v>19139.913100000002</v>
      </c>
      <c r="G37" s="228">
        <v>23315.227299999999</v>
      </c>
      <c r="H37" s="228">
        <v>29516.334599999998</v>
      </c>
      <c r="I37" s="228">
        <v>22109.805499999999</v>
      </c>
      <c r="J37" s="229">
        <v>14.25</v>
      </c>
      <c r="K37" s="229">
        <v>1.46</v>
      </c>
      <c r="L37" s="229">
        <v>9.9499999999999993</v>
      </c>
      <c r="M37" s="229">
        <v>166.29939999999999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11.1264</v>
      </c>
      <c r="D38" s="240">
        <v>19433.485400000001</v>
      </c>
      <c r="E38" s="241">
        <v>13563.208500000001</v>
      </c>
      <c r="F38" s="241">
        <v>15006.041999999999</v>
      </c>
      <c r="G38" s="241">
        <v>24981.925800000001</v>
      </c>
      <c r="H38" s="241">
        <v>31540.546999999999</v>
      </c>
      <c r="I38" s="241">
        <v>21166.475900000001</v>
      </c>
      <c r="J38" s="242">
        <v>11.46</v>
      </c>
      <c r="K38" s="242">
        <v>5.22</v>
      </c>
      <c r="L38" s="242">
        <v>8.58</v>
      </c>
      <c r="M38" s="242">
        <v>174.27260000000001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4.7355999999999998</v>
      </c>
      <c r="D39" s="227">
        <v>19462.160899999999</v>
      </c>
      <c r="E39" s="228">
        <v>13499.0852</v>
      </c>
      <c r="F39" s="228">
        <v>14887.912200000001</v>
      </c>
      <c r="G39" s="228">
        <v>24676.821400000001</v>
      </c>
      <c r="H39" s="228">
        <v>31307.143700000001</v>
      </c>
      <c r="I39" s="228">
        <v>21072.565500000001</v>
      </c>
      <c r="J39" s="229">
        <v>10.49</v>
      </c>
      <c r="K39" s="229">
        <v>4.92</v>
      </c>
      <c r="L39" s="229">
        <v>8.6</v>
      </c>
      <c r="M39" s="229">
        <v>170.92330000000001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4.9227999999999996</v>
      </c>
      <c r="D40" s="227">
        <v>18740.288700000001</v>
      </c>
      <c r="E40" s="228">
        <v>13859.3938</v>
      </c>
      <c r="F40" s="228">
        <v>14801.6595</v>
      </c>
      <c r="G40" s="228">
        <v>25178.529200000001</v>
      </c>
      <c r="H40" s="228">
        <v>32161.509600000001</v>
      </c>
      <c r="I40" s="228">
        <v>21052.9751</v>
      </c>
      <c r="J40" s="229">
        <v>12.62</v>
      </c>
      <c r="K40" s="229">
        <v>3.35</v>
      </c>
      <c r="L40" s="229">
        <v>8.33</v>
      </c>
      <c r="M40" s="229">
        <v>178.24180000000001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0.90659999999999996</v>
      </c>
      <c r="D41" s="227" t="s">
        <v>74</v>
      </c>
      <c r="E41" s="228" t="s">
        <v>74</v>
      </c>
      <c r="F41" s="228" t="s">
        <v>74</v>
      </c>
      <c r="G41" s="228" t="s">
        <v>74</v>
      </c>
      <c r="H41" s="228" t="s">
        <v>74</v>
      </c>
      <c r="I41" s="228" t="s">
        <v>74</v>
      </c>
      <c r="J41" s="229" t="s">
        <v>74</v>
      </c>
      <c r="K41" s="229" t="s">
        <v>74</v>
      </c>
      <c r="L41" s="229" t="s">
        <v>74</v>
      </c>
      <c r="M41" s="229" t="s">
        <v>74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0.56140000000000001</v>
      </c>
      <c r="D42" s="227" t="s">
        <v>74</v>
      </c>
      <c r="E42" s="228" t="s">
        <v>74</v>
      </c>
      <c r="F42" s="228" t="s">
        <v>74</v>
      </c>
      <c r="G42" s="228" t="s">
        <v>74</v>
      </c>
      <c r="H42" s="228" t="s">
        <v>74</v>
      </c>
      <c r="I42" s="228" t="s">
        <v>74</v>
      </c>
      <c r="J42" s="229" t="s">
        <v>74</v>
      </c>
      <c r="K42" s="229" t="s">
        <v>74</v>
      </c>
      <c r="L42" s="229" t="s">
        <v>74</v>
      </c>
      <c r="M42" s="229" t="s">
        <v>74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0.13519999999999999</v>
      </c>
      <c r="D43" s="240">
        <v>22283.8321</v>
      </c>
      <c r="E43" s="241">
        <v>14638.3773</v>
      </c>
      <c r="F43" s="241">
        <v>18942.470700000002</v>
      </c>
      <c r="G43" s="241">
        <v>27410.793799999999</v>
      </c>
      <c r="H43" s="241">
        <v>31432.5</v>
      </c>
      <c r="I43" s="241">
        <v>22984.565299999998</v>
      </c>
      <c r="J43" s="242">
        <v>20.079999999999998</v>
      </c>
      <c r="K43" s="242">
        <v>4.0999999999999996</v>
      </c>
      <c r="L43" s="242">
        <v>10.44</v>
      </c>
      <c r="M43" s="242">
        <v>175.5385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9.6500000000000002E-2</v>
      </c>
      <c r="D44" s="227" t="s">
        <v>74</v>
      </c>
      <c r="E44" s="228" t="s">
        <v>74</v>
      </c>
      <c r="F44" s="228" t="s">
        <v>74</v>
      </c>
      <c r="G44" s="228" t="s">
        <v>74</v>
      </c>
      <c r="H44" s="228" t="s">
        <v>74</v>
      </c>
      <c r="I44" s="228" t="s">
        <v>74</v>
      </c>
      <c r="J44" s="229" t="s">
        <v>74</v>
      </c>
      <c r="K44" s="229" t="s">
        <v>74</v>
      </c>
      <c r="L44" s="229" t="s">
        <v>74</v>
      </c>
      <c r="M44" s="229" t="s">
        <v>74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3.8600000000000002E-2</v>
      </c>
      <c r="D45" s="227" t="s">
        <v>74</v>
      </c>
      <c r="E45" s="228" t="s">
        <v>74</v>
      </c>
      <c r="F45" s="228" t="s">
        <v>74</v>
      </c>
      <c r="G45" s="228" t="s">
        <v>74</v>
      </c>
      <c r="H45" s="228" t="s">
        <v>74</v>
      </c>
      <c r="I45" s="228" t="s">
        <v>74</v>
      </c>
      <c r="J45" s="229" t="s">
        <v>74</v>
      </c>
      <c r="K45" s="229" t="s">
        <v>74</v>
      </c>
      <c r="L45" s="229" t="s">
        <v>74</v>
      </c>
      <c r="M45" s="229" t="s">
        <v>74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11.4651</v>
      </c>
      <c r="D47" s="240">
        <v>25215.5713</v>
      </c>
      <c r="E47" s="241">
        <v>15751.4323</v>
      </c>
      <c r="F47" s="241">
        <v>18833.4496</v>
      </c>
      <c r="G47" s="241">
        <v>31576.637299999999</v>
      </c>
      <c r="H47" s="241">
        <v>39379.263700000003</v>
      </c>
      <c r="I47" s="241">
        <v>26599.853800000001</v>
      </c>
      <c r="J47" s="242">
        <v>14.61</v>
      </c>
      <c r="K47" s="242">
        <v>5.78</v>
      </c>
      <c r="L47" s="242">
        <v>11.23</v>
      </c>
      <c r="M47" s="242">
        <v>174.5581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1.1366000000000001</v>
      </c>
      <c r="D48" s="227" t="s">
        <v>74</v>
      </c>
      <c r="E48" s="228" t="s">
        <v>74</v>
      </c>
      <c r="F48" s="228" t="s">
        <v>74</v>
      </c>
      <c r="G48" s="228" t="s">
        <v>74</v>
      </c>
      <c r="H48" s="228" t="s">
        <v>74</v>
      </c>
      <c r="I48" s="228" t="s">
        <v>74</v>
      </c>
      <c r="J48" s="229" t="s">
        <v>74</v>
      </c>
      <c r="K48" s="229" t="s">
        <v>74</v>
      </c>
      <c r="L48" s="229" t="s">
        <v>74</v>
      </c>
      <c r="M48" s="229" t="s">
        <v>74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6.1265999999999998</v>
      </c>
      <c r="D49" s="227">
        <v>27032.8747</v>
      </c>
      <c r="E49" s="228">
        <v>16872.435700000002</v>
      </c>
      <c r="F49" s="228">
        <v>20397.054499999998</v>
      </c>
      <c r="G49" s="228">
        <v>31994.3766</v>
      </c>
      <c r="H49" s="228">
        <v>39570.1054</v>
      </c>
      <c r="I49" s="228">
        <v>27524.9823</v>
      </c>
      <c r="J49" s="229">
        <v>13.62</v>
      </c>
      <c r="K49" s="229">
        <v>5.49</v>
      </c>
      <c r="L49" s="229">
        <v>11.52</v>
      </c>
      <c r="M49" s="229">
        <v>174.34299999999999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1.0304</v>
      </c>
      <c r="D50" s="227" t="s">
        <v>74</v>
      </c>
      <c r="E50" s="228" t="s">
        <v>74</v>
      </c>
      <c r="F50" s="228" t="s">
        <v>74</v>
      </c>
      <c r="G50" s="228" t="s">
        <v>74</v>
      </c>
      <c r="H50" s="228" t="s">
        <v>74</v>
      </c>
      <c r="I50" s="228" t="s">
        <v>74</v>
      </c>
      <c r="J50" s="229" t="s">
        <v>74</v>
      </c>
      <c r="K50" s="229" t="s">
        <v>74</v>
      </c>
      <c r="L50" s="229" t="s">
        <v>74</v>
      </c>
      <c r="M50" s="229" t="s">
        <v>74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1.6462000000000001</v>
      </c>
      <c r="D51" s="227">
        <v>30172.8819</v>
      </c>
      <c r="E51" s="228">
        <v>12854.1484</v>
      </c>
      <c r="F51" s="228">
        <v>22655.159299999999</v>
      </c>
      <c r="G51" s="228">
        <v>37049.769</v>
      </c>
      <c r="H51" s="228">
        <v>43416.003400000001</v>
      </c>
      <c r="I51" s="228">
        <v>30049.411400000001</v>
      </c>
      <c r="J51" s="229">
        <v>13.43</v>
      </c>
      <c r="K51" s="229">
        <v>10.29</v>
      </c>
      <c r="L51" s="229">
        <v>10.67</v>
      </c>
      <c r="M51" s="229">
        <v>174.15770000000001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1.5250999999999999</v>
      </c>
      <c r="D52" s="227" t="s">
        <v>74</v>
      </c>
      <c r="E52" s="228" t="s">
        <v>74</v>
      </c>
      <c r="F52" s="228" t="s">
        <v>74</v>
      </c>
      <c r="G52" s="228" t="s">
        <v>74</v>
      </c>
      <c r="H52" s="228" t="s">
        <v>74</v>
      </c>
      <c r="I52" s="228" t="s">
        <v>74</v>
      </c>
      <c r="J52" s="229" t="s">
        <v>74</v>
      </c>
      <c r="K52" s="229" t="s">
        <v>74</v>
      </c>
      <c r="L52" s="229" t="s">
        <v>74</v>
      </c>
      <c r="M52" s="229" t="s">
        <v>74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15.7469</v>
      </c>
      <c r="D53" s="240">
        <v>25859.075199999999</v>
      </c>
      <c r="E53" s="241">
        <v>16380.927600000001</v>
      </c>
      <c r="F53" s="241">
        <v>20634.066999999999</v>
      </c>
      <c r="G53" s="241">
        <v>32545.7886</v>
      </c>
      <c r="H53" s="241">
        <v>39964.472999999998</v>
      </c>
      <c r="I53" s="241">
        <v>27002.8452</v>
      </c>
      <c r="J53" s="242">
        <v>10.74</v>
      </c>
      <c r="K53" s="242">
        <v>7.83</v>
      </c>
      <c r="L53" s="242">
        <v>10.28</v>
      </c>
      <c r="M53" s="242">
        <v>174.81569999999999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5.0675999999999997</v>
      </c>
      <c r="D54" s="227">
        <v>25616.6731</v>
      </c>
      <c r="E54" s="228">
        <v>16380.927600000001</v>
      </c>
      <c r="F54" s="228">
        <v>20881.0576</v>
      </c>
      <c r="G54" s="228">
        <v>32816.743999999999</v>
      </c>
      <c r="H54" s="228">
        <v>38637.9686</v>
      </c>
      <c r="I54" s="228">
        <v>26859.568299999999</v>
      </c>
      <c r="J54" s="229">
        <v>11.43</v>
      </c>
      <c r="K54" s="229">
        <v>14.56</v>
      </c>
      <c r="L54" s="229">
        <v>10.87</v>
      </c>
      <c r="M54" s="229">
        <v>176.96770000000001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4.7107000000000001</v>
      </c>
      <c r="D55" s="227">
        <v>23765.185700000002</v>
      </c>
      <c r="E55" s="228">
        <v>16580.359</v>
      </c>
      <c r="F55" s="228">
        <v>19705.6083</v>
      </c>
      <c r="G55" s="228">
        <v>27262.247899999998</v>
      </c>
      <c r="H55" s="228">
        <v>30667.565600000002</v>
      </c>
      <c r="I55" s="228">
        <v>23838.997200000002</v>
      </c>
      <c r="J55" s="229">
        <v>12.15</v>
      </c>
      <c r="K55" s="229">
        <v>3.53</v>
      </c>
      <c r="L55" s="229">
        <v>12.93</v>
      </c>
      <c r="M55" s="229">
        <v>169.9486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5.9684999999999997</v>
      </c>
      <c r="D56" s="227" t="s">
        <v>74</v>
      </c>
      <c r="E56" s="228" t="s">
        <v>74</v>
      </c>
      <c r="F56" s="228" t="s">
        <v>74</v>
      </c>
      <c r="G56" s="228" t="s">
        <v>74</v>
      </c>
      <c r="H56" s="228" t="s">
        <v>74</v>
      </c>
      <c r="I56" s="228" t="s">
        <v>74</v>
      </c>
      <c r="J56" s="229" t="s">
        <v>74</v>
      </c>
      <c r="K56" s="229" t="s">
        <v>74</v>
      </c>
      <c r="L56" s="229" t="s">
        <v>74</v>
      </c>
      <c r="M56" s="229" t="s">
        <v>74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5.4283000000000001</v>
      </c>
      <c r="D57" s="240">
        <v>19513.710599999999</v>
      </c>
      <c r="E57" s="241">
        <v>13470.2713</v>
      </c>
      <c r="F57" s="241">
        <v>15256.4166</v>
      </c>
      <c r="G57" s="241">
        <v>25270.679</v>
      </c>
      <c r="H57" s="241">
        <v>31437.877199999999</v>
      </c>
      <c r="I57" s="241">
        <v>20972.352599999998</v>
      </c>
      <c r="J57" s="242">
        <v>9.92</v>
      </c>
      <c r="K57" s="242">
        <v>4.72</v>
      </c>
      <c r="L57" s="242">
        <v>11.07</v>
      </c>
      <c r="M57" s="242">
        <v>172.4272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1.5589999999999999</v>
      </c>
      <c r="D58" s="227">
        <v>16935.935600000001</v>
      </c>
      <c r="E58" s="228">
        <v>13024.999400000001</v>
      </c>
      <c r="F58" s="228">
        <v>14780.8122</v>
      </c>
      <c r="G58" s="228">
        <v>19398.928199999998</v>
      </c>
      <c r="H58" s="228">
        <v>21766.366699999999</v>
      </c>
      <c r="I58" s="228">
        <v>17413.7333</v>
      </c>
      <c r="J58" s="229">
        <v>10.34</v>
      </c>
      <c r="K58" s="229">
        <v>4.43</v>
      </c>
      <c r="L58" s="229">
        <v>9.65</v>
      </c>
      <c r="M58" s="229">
        <v>175.1797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9.2600000000000002E-2</v>
      </c>
      <c r="D59" s="227" t="s">
        <v>74</v>
      </c>
      <c r="E59" s="228" t="s">
        <v>74</v>
      </c>
      <c r="F59" s="228" t="s">
        <v>74</v>
      </c>
      <c r="G59" s="228" t="s">
        <v>74</v>
      </c>
      <c r="H59" s="228" t="s">
        <v>74</v>
      </c>
      <c r="I59" s="228" t="s">
        <v>74</v>
      </c>
      <c r="J59" s="229" t="s">
        <v>74</v>
      </c>
      <c r="K59" s="229" t="s">
        <v>74</v>
      </c>
      <c r="L59" s="229" t="s">
        <v>74</v>
      </c>
      <c r="M59" s="229" t="s">
        <v>74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2.9651000000000001</v>
      </c>
      <c r="D60" s="227" t="s">
        <v>74</v>
      </c>
      <c r="E60" s="228" t="s">
        <v>74</v>
      </c>
      <c r="F60" s="228" t="s">
        <v>74</v>
      </c>
      <c r="G60" s="228" t="s">
        <v>74</v>
      </c>
      <c r="H60" s="228" t="s">
        <v>74</v>
      </c>
      <c r="I60" s="228" t="s">
        <v>74</v>
      </c>
      <c r="J60" s="229" t="s">
        <v>74</v>
      </c>
      <c r="K60" s="229" t="s">
        <v>74</v>
      </c>
      <c r="L60" s="229" t="s">
        <v>74</v>
      </c>
      <c r="M60" s="229" t="s">
        <v>74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0.39050000000000001</v>
      </c>
      <c r="D61" s="227" t="s">
        <v>74</v>
      </c>
      <c r="E61" s="228" t="s">
        <v>74</v>
      </c>
      <c r="F61" s="228" t="s">
        <v>74</v>
      </c>
      <c r="G61" s="228" t="s">
        <v>74</v>
      </c>
      <c r="H61" s="228" t="s">
        <v>74</v>
      </c>
      <c r="I61" s="228" t="s">
        <v>74</v>
      </c>
      <c r="J61" s="229" t="s">
        <v>74</v>
      </c>
      <c r="K61" s="229" t="s">
        <v>74</v>
      </c>
      <c r="L61" s="229" t="s">
        <v>74</v>
      </c>
      <c r="M61" s="229" t="s">
        <v>74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0.4209</v>
      </c>
      <c r="D63" s="227" t="s">
        <v>74</v>
      </c>
      <c r="E63" s="228" t="s">
        <v>74</v>
      </c>
      <c r="F63" s="228" t="s">
        <v>74</v>
      </c>
      <c r="G63" s="228" t="s">
        <v>74</v>
      </c>
      <c r="H63" s="228" t="s">
        <v>74</v>
      </c>
      <c r="I63" s="228" t="s">
        <v>74</v>
      </c>
      <c r="J63" s="229" t="s">
        <v>74</v>
      </c>
      <c r="K63" s="229" t="s">
        <v>74</v>
      </c>
      <c r="L63" s="229" t="s">
        <v>74</v>
      </c>
      <c r="M63" s="229" t="s">
        <v>74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/>
      <c r="D64" s="227"/>
      <c r="E64" s="228"/>
      <c r="F64" s="228"/>
      <c r="G64" s="228"/>
      <c r="H64" s="228"/>
      <c r="I64" s="228"/>
      <c r="J64" s="229"/>
      <c r="K64" s="229"/>
      <c r="L64" s="229"/>
      <c r="M64" s="229"/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67.651399999999995</v>
      </c>
      <c r="D66" s="252">
        <v>25273.871500000001</v>
      </c>
      <c r="E66" s="253">
        <v>14959.8393</v>
      </c>
      <c r="F66" s="253">
        <v>19181.707999999999</v>
      </c>
      <c r="G66" s="253">
        <v>33370.686600000001</v>
      </c>
      <c r="H66" s="253">
        <v>42905.205999999998</v>
      </c>
      <c r="I66" s="253">
        <v>28340.639599999999</v>
      </c>
      <c r="J66" s="254">
        <v>14.67</v>
      </c>
      <c r="K66" s="254">
        <v>5.38</v>
      </c>
      <c r="L66" s="254">
        <v>10.07</v>
      </c>
      <c r="M66" s="254">
        <v>174.07900000000001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EDCBB-4D86-4651-8CF4-A20F123E5C59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P31" sqref="P31:Q31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Karlovarský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Karlovarský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6.4399999999999999E-2</v>
      </c>
      <c r="C12" s="288">
        <v>79647.482699999993</v>
      </c>
      <c r="D12" s="289">
        <v>43979.4683</v>
      </c>
      <c r="E12" s="289">
        <v>50366.078200000004</v>
      </c>
      <c r="F12" s="289">
        <v>106530.2303</v>
      </c>
      <c r="G12" s="289">
        <v>129858.22070000001</v>
      </c>
      <c r="H12" s="289">
        <v>83243.855299999996</v>
      </c>
      <c r="I12" s="290">
        <v>19.440000000000001</v>
      </c>
      <c r="J12" s="290">
        <v>0.51</v>
      </c>
      <c r="K12" s="290">
        <v>11.43</v>
      </c>
      <c r="L12" s="290">
        <v>169.91540000000001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6.0400000000000002E-2</v>
      </c>
      <c r="C13" s="294">
        <v>59828.888599999998</v>
      </c>
      <c r="D13" s="295">
        <v>35459.433199999999</v>
      </c>
      <c r="E13" s="295">
        <v>48796.345000000001</v>
      </c>
      <c r="F13" s="295">
        <v>83104.675600000002</v>
      </c>
      <c r="G13" s="295">
        <v>122759.38069999999</v>
      </c>
      <c r="H13" s="295">
        <v>71335.082399999999</v>
      </c>
      <c r="I13" s="296">
        <v>20.51</v>
      </c>
      <c r="J13" s="296">
        <v>1.26</v>
      </c>
      <c r="K13" s="296">
        <v>10.5</v>
      </c>
      <c r="L13" s="296">
        <v>170.43790000000001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0.23300000000000001</v>
      </c>
      <c r="C14" s="288">
        <v>51059.721700000002</v>
      </c>
      <c r="D14" s="289">
        <v>41026.567900000002</v>
      </c>
      <c r="E14" s="289">
        <v>44556.731</v>
      </c>
      <c r="F14" s="289">
        <v>83208.349400000006</v>
      </c>
      <c r="G14" s="289">
        <v>120423.95110000001</v>
      </c>
      <c r="H14" s="289">
        <v>67136.192899999995</v>
      </c>
      <c r="I14" s="290">
        <v>17.170000000000002</v>
      </c>
      <c r="J14" s="290">
        <v>0.79</v>
      </c>
      <c r="K14" s="290">
        <v>8.82</v>
      </c>
      <c r="L14" s="290">
        <v>170.07919999999999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0.1032</v>
      </c>
      <c r="C15" s="294">
        <v>42048.904600000002</v>
      </c>
      <c r="D15" s="295">
        <v>24863.429899999999</v>
      </c>
      <c r="E15" s="295">
        <v>35799.643400000001</v>
      </c>
      <c r="F15" s="295">
        <v>57810.643600000003</v>
      </c>
      <c r="G15" s="295">
        <v>70496.656900000002</v>
      </c>
      <c r="H15" s="295">
        <v>47254.5887</v>
      </c>
      <c r="I15" s="296">
        <v>17.399999999999999</v>
      </c>
      <c r="J15" s="296">
        <v>0.8</v>
      </c>
      <c r="K15" s="296">
        <v>10.029999999999999</v>
      </c>
      <c r="L15" s="296">
        <v>172.17490000000001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8.2799999999999999E-2</v>
      </c>
      <c r="C16" s="288">
        <v>71600.289699999994</v>
      </c>
      <c r="D16" s="289">
        <v>34347.119599999998</v>
      </c>
      <c r="E16" s="289">
        <v>42854.121299999999</v>
      </c>
      <c r="F16" s="289">
        <v>92902.047500000001</v>
      </c>
      <c r="G16" s="289">
        <v>147938.83129999999</v>
      </c>
      <c r="H16" s="289">
        <v>77615.0098</v>
      </c>
      <c r="I16" s="290">
        <v>9.8800000000000008</v>
      </c>
      <c r="J16" s="290">
        <v>3.82</v>
      </c>
      <c r="K16" s="290">
        <v>9.34</v>
      </c>
      <c r="L16" s="290">
        <v>171.09370000000001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5.3999999999999999E-2</v>
      </c>
      <c r="C17" s="294">
        <v>62754.600400000003</v>
      </c>
      <c r="D17" s="295">
        <v>44366.210800000001</v>
      </c>
      <c r="E17" s="295">
        <v>56824.353900000002</v>
      </c>
      <c r="F17" s="295">
        <v>76724.845600000001</v>
      </c>
      <c r="G17" s="295">
        <v>122476.2889</v>
      </c>
      <c r="H17" s="295">
        <v>77174.213499999998</v>
      </c>
      <c r="I17" s="296">
        <v>31.66</v>
      </c>
      <c r="J17" s="296">
        <v>0.57999999999999996</v>
      </c>
      <c r="K17" s="296">
        <v>11.03</v>
      </c>
      <c r="L17" s="296">
        <v>172.19669999999999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0.24790000000000001</v>
      </c>
      <c r="C18" s="288">
        <v>36597.311999999998</v>
      </c>
      <c r="D18" s="289">
        <v>25348.908100000001</v>
      </c>
      <c r="E18" s="289">
        <v>30743.387599999998</v>
      </c>
      <c r="F18" s="289">
        <v>50445.437700000002</v>
      </c>
      <c r="G18" s="289">
        <v>77297.815199999997</v>
      </c>
      <c r="H18" s="289">
        <v>46467.0599</v>
      </c>
      <c r="I18" s="290">
        <v>21.88</v>
      </c>
      <c r="J18" s="290">
        <v>4.6100000000000003</v>
      </c>
      <c r="K18" s="290">
        <v>8.67</v>
      </c>
      <c r="L18" s="290">
        <v>175.65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9.4299999999999995E-2</v>
      </c>
      <c r="C19" s="294">
        <v>52936.3171</v>
      </c>
      <c r="D19" s="295">
        <v>34116.904900000001</v>
      </c>
      <c r="E19" s="295">
        <v>40745.973299999998</v>
      </c>
      <c r="F19" s="295">
        <v>66668.897899999996</v>
      </c>
      <c r="G19" s="295">
        <v>84469.415900000007</v>
      </c>
      <c r="H19" s="295">
        <v>56810.014300000003</v>
      </c>
      <c r="I19" s="296">
        <v>15.59</v>
      </c>
      <c r="J19" s="296">
        <v>1.43</v>
      </c>
      <c r="K19" s="296">
        <v>11.48</v>
      </c>
      <c r="L19" s="296">
        <v>166.47919999999999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3.8800000000000001E-2</v>
      </c>
      <c r="C20" s="288">
        <v>38319.003700000001</v>
      </c>
      <c r="D20" s="289">
        <v>31902.565399999999</v>
      </c>
      <c r="E20" s="289">
        <v>34425.514999999999</v>
      </c>
      <c r="F20" s="289">
        <v>46988.177100000001</v>
      </c>
      <c r="G20" s="289">
        <v>64422.9545</v>
      </c>
      <c r="H20" s="289">
        <v>43393.599499999997</v>
      </c>
      <c r="I20" s="290">
        <v>13.57</v>
      </c>
      <c r="J20" s="290">
        <v>3.37</v>
      </c>
      <c r="K20" s="290">
        <v>12.08</v>
      </c>
      <c r="L20" s="290">
        <v>166.66589999999999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0.1862</v>
      </c>
      <c r="C21" s="294">
        <v>46205.020199999999</v>
      </c>
      <c r="D21" s="295">
        <v>35512.027600000001</v>
      </c>
      <c r="E21" s="295">
        <v>39871.555</v>
      </c>
      <c r="F21" s="295">
        <v>60689.2399</v>
      </c>
      <c r="G21" s="295">
        <v>78625.731100000005</v>
      </c>
      <c r="H21" s="295">
        <v>51907.701000000001</v>
      </c>
      <c r="I21" s="296">
        <v>15.23</v>
      </c>
      <c r="J21" s="296">
        <v>0.95</v>
      </c>
      <c r="K21" s="296">
        <v>10.07</v>
      </c>
      <c r="L21" s="296">
        <v>167.48830000000001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5.3499999999999999E-2</v>
      </c>
      <c r="C22" s="288">
        <v>50437.315199999997</v>
      </c>
      <c r="D22" s="289">
        <v>32307.3766</v>
      </c>
      <c r="E22" s="289">
        <v>38551.8531</v>
      </c>
      <c r="F22" s="289">
        <v>60717.135199999997</v>
      </c>
      <c r="G22" s="289">
        <v>67070.260200000004</v>
      </c>
      <c r="H22" s="289">
        <v>51113.442000000003</v>
      </c>
      <c r="I22" s="290">
        <v>10.68</v>
      </c>
      <c r="J22" s="290">
        <v>0.85</v>
      </c>
      <c r="K22" s="290">
        <v>11.66</v>
      </c>
      <c r="L22" s="290">
        <v>167.66720000000001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4.9399999999999999E-2</v>
      </c>
      <c r="C23" s="294">
        <v>51625.3315</v>
      </c>
      <c r="D23" s="295">
        <v>28191.803599999999</v>
      </c>
      <c r="E23" s="295">
        <v>38748.267800000001</v>
      </c>
      <c r="F23" s="295">
        <v>59343.821199999998</v>
      </c>
      <c r="G23" s="295">
        <v>62534.0213</v>
      </c>
      <c r="H23" s="295">
        <v>48746.59</v>
      </c>
      <c r="I23" s="296">
        <v>11.16</v>
      </c>
      <c r="J23" s="296">
        <v>2.16</v>
      </c>
      <c r="K23" s="296">
        <v>10.24</v>
      </c>
      <c r="L23" s="296">
        <v>165.88839999999999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0.2228</v>
      </c>
      <c r="C24" s="288">
        <v>38098.497799999997</v>
      </c>
      <c r="D24" s="289">
        <v>30826.266</v>
      </c>
      <c r="E24" s="289">
        <v>34481.6155</v>
      </c>
      <c r="F24" s="289">
        <v>42736.082499999997</v>
      </c>
      <c r="G24" s="289">
        <v>47488.303099999997</v>
      </c>
      <c r="H24" s="289">
        <v>38597.5913</v>
      </c>
      <c r="I24" s="290">
        <v>6.77</v>
      </c>
      <c r="J24" s="290">
        <v>13.66</v>
      </c>
      <c r="K24" s="290">
        <v>10.31</v>
      </c>
      <c r="L24" s="290">
        <v>173.7653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9.4600000000000004E-2</v>
      </c>
      <c r="C25" s="294">
        <v>42303.087599999999</v>
      </c>
      <c r="D25" s="295">
        <v>27289.737799999999</v>
      </c>
      <c r="E25" s="295">
        <v>32873.703699999998</v>
      </c>
      <c r="F25" s="295">
        <v>54093.081400000003</v>
      </c>
      <c r="G25" s="295">
        <v>69167.845300000001</v>
      </c>
      <c r="H25" s="295">
        <v>48016.334900000002</v>
      </c>
      <c r="I25" s="296">
        <v>22.36</v>
      </c>
      <c r="J25" s="296">
        <v>0.8</v>
      </c>
      <c r="K25" s="296">
        <v>9.76</v>
      </c>
      <c r="L25" s="296">
        <v>174.56129999999999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4.6399999999999997E-2</v>
      </c>
      <c r="C26" s="288">
        <v>45269.1034</v>
      </c>
      <c r="D26" s="289">
        <v>32290.758300000001</v>
      </c>
      <c r="E26" s="289">
        <v>38609.032399999996</v>
      </c>
      <c r="F26" s="289">
        <v>49705.686199999996</v>
      </c>
      <c r="G26" s="289">
        <v>60485.3848</v>
      </c>
      <c r="H26" s="289">
        <v>46240.768600000003</v>
      </c>
      <c r="I26" s="290">
        <v>16.37</v>
      </c>
      <c r="J26" s="290">
        <v>1.37</v>
      </c>
      <c r="K26" s="290">
        <v>12.15</v>
      </c>
      <c r="L26" s="290">
        <v>173.1558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5.8099999999999999E-2</v>
      </c>
      <c r="C27" s="294">
        <v>66970.912299999996</v>
      </c>
      <c r="D27" s="295">
        <v>39770.038</v>
      </c>
      <c r="E27" s="295">
        <v>49986.745199999998</v>
      </c>
      <c r="F27" s="295">
        <v>79667.300099999993</v>
      </c>
      <c r="G27" s="295">
        <v>90744.080499999996</v>
      </c>
      <c r="H27" s="295">
        <v>70676.639999999999</v>
      </c>
      <c r="I27" s="296">
        <v>14.54</v>
      </c>
      <c r="J27" s="296">
        <v>0.09</v>
      </c>
      <c r="K27" s="296">
        <v>10.77</v>
      </c>
      <c r="L27" s="296">
        <v>163.43790000000001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4.3700000000000003E-2</v>
      </c>
      <c r="C28" s="288">
        <v>46065.206700000002</v>
      </c>
      <c r="D28" s="289">
        <v>16455.209599999998</v>
      </c>
      <c r="E28" s="289">
        <v>33462.069300000003</v>
      </c>
      <c r="F28" s="289">
        <v>54505.724000000002</v>
      </c>
      <c r="G28" s="289">
        <v>105346.2078</v>
      </c>
      <c r="H28" s="289">
        <v>51529.169699999999</v>
      </c>
      <c r="I28" s="290">
        <v>6.38</v>
      </c>
      <c r="J28" s="290">
        <v>10.119999999999999</v>
      </c>
      <c r="K28" s="290">
        <v>12.58</v>
      </c>
      <c r="L28" s="290">
        <v>169.11449999999999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4.8300000000000003E-2</v>
      </c>
      <c r="C29" s="294">
        <v>25193.798599999998</v>
      </c>
      <c r="D29" s="295">
        <v>21017.820500000002</v>
      </c>
      <c r="E29" s="295">
        <v>22595.606800000001</v>
      </c>
      <c r="F29" s="295">
        <v>28645.722399999999</v>
      </c>
      <c r="G29" s="295">
        <v>35880.022900000004</v>
      </c>
      <c r="H29" s="295">
        <v>27291.167399999998</v>
      </c>
      <c r="I29" s="296">
        <v>8.4</v>
      </c>
      <c r="J29" s="296">
        <v>0.28000000000000003</v>
      </c>
      <c r="K29" s="296">
        <v>12</v>
      </c>
      <c r="L29" s="296">
        <v>175.97550000000001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8.8900000000000007E-2</v>
      </c>
      <c r="C30" s="288">
        <v>37759.365700000002</v>
      </c>
      <c r="D30" s="289">
        <v>28708.768199999999</v>
      </c>
      <c r="E30" s="289">
        <v>32208.012299999999</v>
      </c>
      <c r="F30" s="289">
        <v>46343.811199999996</v>
      </c>
      <c r="G30" s="289">
        <v>53702.097900000001</v>
      </c>
      <c r="H30" s="289">
        <v>40572.798600000002</v>
      </c>
      <c r="I30" s="290">
        <v>19.59</v>
      </c>
      <c r="J30" s="290">
        <v>6.97</v>
      </c>
      <c r="K30" s="290">
        <v>10.45</v>
      </c>
      <c r="L30" s="290">
        <v>170.608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0.28799999999999998</v>
      </c>
      <c r="C31" s="294">
        <v>37115.7327</v>
      </c>
      <c r="D31" s="295">
        <v>28732.538100000002</v>
      </c>
      <c r="E31" s="295">
        <v>30918.3766</v>
      </c>
      <c r="F31" s="295">
        <v>45138.5913</v>
      </c>
      <c r="G31" s="295">
        <v>52804.397599999997</v>
      </c>
      <c r="H31" s="295">
        <v>38897.514600000002</v>
      </c>
      <c r="I31" s="296">
        <v>14.63</v>
      </c>
      <c r="J31" s="296">
        <v>2.88</v>
      </c>
      <c r="K31" s="296">
        <v>11.25</v>
      </c>
      <c r="L31" s="296">
        <v>170.39400000000001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7.46E-2</v>
      </c>
      <c r="C32" s="288">
        <v>37956.499900000003</v>
      </c>
      <c r="D32" s="289">
        <v>25746.337299999999</v>
      </c>
      <c r="E32" s="289">
        <v>30975.097099999999</v>
      </c>
      <c r="F32" s="289">
        <v>46543.247000000003</v>
      </c>
      <c r="G32" s="289">
        <v>50271.166400000002</v>
      </c>
      <c r="H32" s="289">
        <v>38736.058499999999</v>
      </c>
      <c r="I32" s="290">
        <v>15.52</v>
      </c>
      <c r="J32" s="290">
        <v>1.95</v>
      </c>
      <c r="K32" s="290">
        <v>11.53</v>
      </c>
      <c r="L32" s="290">
        <v>169.23480000000001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0.33050000000000002</v>
      </c>
      <c r="C33" s="294">
        <v>38690.824399999998</v>
      </c>
      <c r="D33" s="295">
        <v>29649.407999999999</v>
      </c>
      <c r="E33" s="295">
        <v>33747.6008</v>
      </c>
      <c r="F33" s="295">
        <v>45654.075900000003</v>
      </c>
      <c r="G33" s="295">
        <v>52903.982300000003</v>
      </c>
      <c r="H33" s="295">
        <v>41027.8698</v>
      </c>
      <c r="I33" s="296">
        <v>14.01</v>
      </c>
      <c r="J33" s="296">
        <v>2.38</v>
      </c>
      <c r="K33" s="296">
        <v>10.210000000000001</v>
      </c>
      <c r="L33" s="296">
        <v>169.84790000000001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0.1832</v>
      </c>
      <c r="C34" s="288">
        <v>39035.535199999998</v>
      </c>
      <c r="D34" s="289">
        <v>25834.083500000001</v>
      </c>
      <c r="E34" s="289">
        <v>29754.022799999999</v>
      </c>
      <c r="F34" s="289">
        <v>47751.500999999997</v>
      </c>
      <c r="G34" s="289">
        <v>57596.585899999998</v>
      </c>
      <c r="H34" s="289">
        <v>40405.453000000001</v>
      </c>
      <c r="I34" s="290">
        <v>12.42</v>
      </c>
      <c r="J34" s="290">
        <v>7.7</v>
      </c>
      <c r="K34" s="290">
        <v>12.66</v>
      </c>
      <c r="L34" s="290">
        <v>168.4426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9.7900000000000001E-2</v>
      </c>
      <c r="C35" s="294">
        <v>45839.248699999996</v>
      </c>
      <c r="D35" s="295">
        <v>36984.852599999998</v>
      </c>
      <c r="E35" s="295">
        <v>41047.516499999998</v>
      </c>
      <c r="F35" s="295">
        <v>47820.784500000002</v>
      </c>
      <c r="G35" s="295">
        <v>49840.623399999997</v>
      </c>
      <c r="H35" s="295">
        <v>44145.657200000001</v>
      </c>
      <c r="I35" s="296">
        <v>11.64</v>
      </c>
      <c r="J35" s="296">
        <v>18.87</v>
      </c>
      <c r="K35" s="296">
        <v>13.46</v>
      </c>
      <c r="L35" s="296">
        <v>164.43979999999999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1.0282</v>
      </c>
      <c r="C36" s="288">
        <v>36508.896399999998</v>
      </c>
      <c r="D36" s="289">
        <v>24940.762999999999</v>
      </c>
      <c r="E36" s="289">
        <v>31804.657899999998</v>
      </c>
      <c r="F36" s="289">
        <v>45987.619400000003</v>
      </c>
      <c r="G36" s="289">
        <v>53934.523800000003</v>
      </c>
      <c r="H36" s="289">
        <v>39200.621400000004</v>
      </c>
      <c r="I36" s="290">
        <v>14.9</v>
      </c>
      <c r="J36" s="290">
        <v>5.9</v>
      </c>
      <c r="K36" s="290">
        <v>11.12</v>
      </c>
      <c r="L36" s="290">
        <v>177.34110000000001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6.1499999999999999E-2</v>
      </c>
      <c r="C37" s="294">
        <v>37274.052100000001</v>
      </c>
      <c r="D37" s="295">
        <v>31036.218000000001</v>
      </c>
      <c r="E37" s="295">
        <v>35255.246599999999</v>
      </c>
      <c r="F37" s="295">
        <v>39994.708200000001</v>
      </c>
      <c r="G37" s="295">
        <v>41550.94</v>
      </c>
      <c r="H37" s="295">
        <v>37207.654799999997</v>
      </c>
      <c r="I37" s="296">
        <v>30.06</v>
      </c>
      <c r="J37" s="296">
        <v>9.16</v>
      </c>
      <c r="K37" s="296">
        <v>9.24</v>
      </c>
      <c r="L37" s="296">
        <v>171.07380000000001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3.7999999999999999E-2</v>
      </c>
      <c r="C38" s="288">
        <v>37651.4058</v>
      </c>
      <c r="D38" s="289">
        <v>33077.144</v>
      </c>
      <c r="E38" s="289">
        <v>34608.673999999999</v>
      </c>
      <c r="F38" s="289">
        <v>39654.78</v>
      </c>
      <c r="G38" s="289">
        <v>40668.239800000003</v>
      </c>
      <c r="H38" s="289">
        <v>37271.501199999999</v>
      </c>
      <c r="I38" s="290">
        <v>29.31</v>
      </c>
      <c r="J38" s="290">
        <v>4.2699999999999996</v>
      </c>
      <c r="K38" s="290">
        <v>9.5</v>
      </c>
      <c r="L38" s="290">
        <v>165.14779999999999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8.6599999999999996E-2</v>
      </c>
      <c r="C39" s="294">
        <v>33385.691099999996</v>
      </c>
      <c r="D39" s="295">
        <v>23871.372200000002</v>
      </c>
      <c r="E39" s="295">
        <v>28349.3904</v>
      </c>
      <c r="F39" s="295">
        <v>42420.190399999999</v>
      </c>
      <c r="G39" s="295">
        <v>55532.926500000001</v>
      </c>
      <c r="H39" s="295">
        <v>37203.467299999997</v>
      </c>
      <c r="I39" s="296">
        <v>7.5</v>
      </c>
      <c r="J39" s="296">
        <v>18.64</v>
      </c>
      <c r="K39" s="296">
        <v>11.13</v>
      </c>
      <c r="L39" s="296">
        <v>183.23560000000001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2.2944</v>
      </c>
      <c r="C40" s="288">
        <v>26796.6656</v>
      </c>
      <c r="D40" s="289">
        <v>16376.447899999999</v>
      </c>
      <c r="E40" s="289">
        <v>22869.076499999999</v>
      </c>
      <c r="F40" s="289">
        <v>37252.230100000001</v>
      </c>
      <c r="G40" s="289">
        <v>41777.704100000003</v>
      </c>
      <c r="H40" s="289">
        <v>28941.7673</v>
      </c>
      <c r="I40" s="290">
        <v>22.09</v>
      </c>
      <c r="J40" s="290">
        <v>7.65</v>
      </c>
      <c r="K40" s="290">
        <v>9.66</v>
      </c>
      <c r="L40" s="290">
        <v>173.79310000000001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0.26829999999999998</v>
      </c>
      <c r="C41" s="294">
        <v>35603.174800000001</v>
      </c>
      <c r="D41" s="295">
        <v>25386.473699999999</v>
      </c>
      <c r="E41" s="295">
        <v>30101.627</v>
      </c>
      <c r="F41" s="295">
        <v>44610.424599999998</v>
      </c>
      <c r="G41" s="295">
        <v>58414.729700000004</v>
      </c>
      <c r="H41" s="295">
        <v>39099.393300000003</v>
      </c>
      <c r="I41" s="296">
        <v>20.010000000000002</v>
      </c>
      <c r="J41" s="296">
        <v>0.65</v>
      </c>
      <c r="K41" s="296">
        <v>10.9</v>
      </c>
      <c r="L41" s="296">
        <v>171.47980000000001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0.92800000000000005</v>
      </c>
      <c r="C42" s="288">
        <v>29657.852699999999</v>
      </c>
      <c r="D42" s="289">
        <v>18142.005499999999</v>
      </c>
      <c r="E42" s="289">
        <v>24432.293699999998</v>
      </c>
      <c r="F42" s="289">
        <v>33225.277800000003</v>
      </c>
      <c r="G42" s="289">
        <v>44011.298999999999</v>
      </c>
      <c r="H42" s="289">
        <v>30430.678400000001</v>
      </c>
      <c r="I42" s="290">
        <v>17.25</v>
      </c>
      <c r="J42" s="290">
        <v>2.04</v>
      </c>
      <c r="K42" s="290">
        <v>10.4</v>
      </c>
      <c r="L42" s="290">
        <v>172.30760000000001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9.1700000000000004E-2</v>
      </c>
      <c r="C43" s="294">
        <v>37931.442999999999</v>
      </c>
      <c r="D43" s="295">
        <v>23940.168699999998</v>
      </c>
      <c r="E43" s="295">
        <v>29788.273499999999</v>
      </c>
      <c r="F43" s="295">
        <v>46293.684200000003</v>
      </c>
      <c r="G43" s="295">
        <v>64999.083899999998</v>
      </c>
      <c r="H43" s="295">
        <v>41273.522900000004</v>
      </c>
      <c r="I43" s="296">
        <v>16.62</v>
      </c>
      <c r="J43" s="296">
        <v>0.62</v>
      </c>
      <c r="K43" s="296">
        <v>12.4</v>
      </c>
      <c r="L43" s="296">
        <v>169.1352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0.42870000000000003</v>
      </c>
      <c r="C44" s="288">
        <v>36681.582799999996</v>
      </c>
      <c r="D44" s="289">
        <v>23013.135600000001</v>
      </c>
      <c r="E44" s="289">
        <v>28228.516599999999</v>
      </c>
      <c r="F44" s="289">
        <v>47348.368799999997</v>
      </c>
      <c r="G44" s="289">
        <v>64683.335700000003</v>
      </c>
      <c r="H44" s="289">
        <v>40612.765700000004</v>
      </c>
      <c r="I44" s="290">
        <v>28.98</v>
      </c>
      <c r="J44" s="290">
        <v>0.88</v>
      </c>
      <c r="K44" s="290">
        <v>9.17</v>
      </c>
      <c r="L44" s="290">
        <v>173.2561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0.12820000000000001</v>
      </c>
      <c r="C45" s="294">
        <v>40066.017099999997</v>
      </c>
      <c r="D45" s="295">
        <v>25304.2212</v>
      </c>
      <c r="E45" s="295">
        <v>30474.790400000002</v>
      </c>
      <c r="F45" s="295">
        <v>65340.270900000003</v>
      </c>
      <c r="G45" s="295">
        <v>76358.326199999996</v>
      </c>
      <c r="H45" s="295">
        <v>48499.7212</v>
      </c>
      <c r="I45" s="296">
        <v>25.48</v>
      </c>
      <c r="J45" s="296">
        <v>0.78</v>
      </c>
      <c r="K45" s="296">
        <v>13.3</v>
      </c>
      <c r="L45" s="296">
        <v>167.2098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0.42670000000000002</v>
      </c>
      <c r="C46" s="288">
        <v>31809.416700000002</v>
      </c>
      <c r="D46" s="289">
        <v>18348.834500000001</v>
      </c>
      <c r="E46" s="289">
        <v>25179.9303</v>
      </c>
      <c r="F46" s="289">
        <v>40354.264199999998</v>
      </c>
      <c r="G46" s="289">
        <v>47249.8217</v>
      </c>
      <c r="H46" s="289">
        <v>33352.2909</v>
      </c>
      <c r="I46" s="290">
        <v>19.170000000000002</v>
      </c>
      <c r="J46" s="290">
        <v>2.83</v>
      </c>
      <c r="K46" s="290">
        <v>11.36</v>
      </c>
      <c r="L46" s="290">
        <v>170.03649999999999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3.8300000000000001E-2</v>
      </c>
      <c r="C47" s="294">
        <v>28936.986199999999</v>
      </c>
      <c r="D47" s="295">
        <v>19795.986199999999</v>
      </c>
      <c r="E47" s="295">
        <v>22846.408200000002</v>
      </c>
      <c r="F47" s="295">
        <v>36795.579599999997</v>
      </c>
      <c r="G47" s="295">
        <v>41096.061900000001</v>
      </c>
      <c r="H47" s="295">
        <v>31098.710299999999</v>
      </c>
      <c r="I47" s="296">
        <v>10.18</v>
      </c>
      <c r="J47" s="296">
        <v>0.52</v>
      </c>
      <c r="K47" s="296">
        <v>9.93</v>
      </c>
      <c r="L47" s="296">
        <v>174.33539999999999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1.3004</v>
      </c>
      <c r="C48" s="288">
        <v>20794.160100000001</v>
      </c>
      <c r="D48" s="289">
        <v>12612.919099999999</v>
      </c>
      <c r="E48" s="289">
        <v>14873.9166</v>
      </c>
      <c r="F48" s="289">
        <v>29397.829300000001</v>
      </c>
      <c r="G48" s="289">
        <v>34379.846599999997</v>
      </c>
      <c r="H48" s="289">
        <v>23448.077300000001</v>
      </c>
      <c r="I48" s="290">
        <v>7.52</v>
      </c>
      <c r="J48" s="290">
        <v>0.76</v>
      </c>
      <c r="K48" s="290">
        <v>8.48</v>
      </c>
      <c r="L48" s="290">
        <v>175.18700000000001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0.34660000000000002</v>
      </c>
      <c r="C49" s="294">
        <v>27178.9787</v>
      </c>
      <c r="D49" s="295">
        <v>19896.4686</v>
      </c>
      <c r="E49" s="295">
        <v>21155.776399999999</v>
      </c>
      <c r="F49" s="295">
        <v>30738.610100000002</v>
      </c>
      <c r="G49" s="295">
        <v>35851.125</v>
      </c>
      <c r="H49" s="295">
        <v>26889.688300000002</v>
      </c>
      <c r="I49" s="296">
        <v>16.309999999999999</v>
      </c>
      <c r="J49" s="296">
        <v>1.7</v>
      </c>
      <c r="K49" s="296">
        <v>8.66</v>
      </c>
      <c r="L49" s="296">
        <v>176.46520000000001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0.29680000000000001</v>
      </c>
      <c r="C50" s="288">
        <v>24955.667799999999</v>
      </c>
      <c r="D50" s="289">
        <v>22353.954600000001</v>
      </c>
      <c r="E50" s="289">
        <v>23543.755300000001</v>
      </c>
      <c r="F50" s="289">
        <v>26789.467000000001</v>
      </c>
      <c r="G50" s="289">
        <v>29311.710299999999</v>
      </c>
      <c r="H50" s="289">
        <v>26020.459699999999</v>
      </c>
      <c r="I50" s="290">
        <v>22.6</v>
      </c>
      <c r="J50" s="290">
        <v>2.46</v>
      </c>
      <c r="K50" s="290">
        <v>9.5500000000000007</v>
      </c>
      <c r="L50" s="290">
        <v>163.03059999999999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7.1400000000000005E-2</v>
      </c>
      <c r="C51" s="294">
        <v>21505.9719</v>
      </c>
      <c r="D51" s="295">
        <v>15800.633900000001</v>
      </c>
      <c r="E51" s="295">
        <v>18694.038499999999</v>
      </c>
      <c r="F51" s="295">
        <v>23926.866099999999</v>
      </c>
      <c r="G51" s="295">
        <v>29161.7238</v>
      </c>
      <c r="H51" s="295">
        <v>21607.217400000001</v>
      </c>
      <c r="I51" s="296">
        <v>18.22</v>
      </c>
      <c r="J51" s="296">
        <v>6.97</v>
      </c>
      <c r="K51" s="296">
        <v>10.31</v>
      </c>
      <c r="L51" s="296">
        <v>170.6576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0.41210000000000002</v>
      </c>
      <c r="C52" s="288">
        <v>25500.469799999999</v>
      </c>
      <c r="D52" s="289">
        <v>17637.890599999999</v>
      </c>
      <c r="E52" s="289">
        <v>20938.8213</v>
      </c>
      <c r="F52" s="289">
        <v>31032.979299999999</v>
      </c>
      <c r="G52" s="289">
        <v>39716.496500000001</v>
      </c>
      <c r="H52" s="289">
        <v>27359.878199999999</v>
      </c>
      <c r="I52" s="290">
        <v>15.09</v>
      </c>
      <c r="J52" s="290">
        <v>3.33</v>
      </c>
      <c r="K52" s="290">
        <v>10.56</v>
      </c>
      <c r="L52" s="290">
        <v>170.97800000000001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0.10970000000000001</v>
      </c>
      <c r="C53" s="294">
        <v>30157.414499999999</v>
      </c>
      <c r="D53" s="295">
        <v>25727.373800000001</v>
      </c>
      <c r="E53" s="295">
        <v>27611.582999999999</v>
      </c>
      <c r="F53" s="295">
        <v>36317.137199999997</v>
      </c>
      <c r="G53" s="295">
        <v>43071.133600000001</v>
      </c>
      <c r="H53" s="295">
        <v>33548.234499999999</v>
      </c>
      <c r="I53" s="296">
        <v>19.7</v>
      </c>
      <c r="J53" s="296">
        <v>1.64</v>
      </c>
      <c r="K53" s="296">
        <v>12.06</v>
      </c>
      <c r="L53" s="296">
        <v>169.1703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0.31979999999999997</v>
      </c>
      <c r="C54" s="288">
        <v>37518.544699999999</v>
      </c>
      <c r="D54" s="289">
        <v>27177.982</v>
      </c>
      <c r="E54" s="289">
        <v>32773.080699999999</v>
      </c>
      <c r="F54" s="289">
        <v>40716.732799999998</v>
      </c>
      <c r="G54" s="289">
        <v>43675.142</v>
      </c>
      <c r="H54" s="289">
        <v>36287.487999999998</v>
      </c>
      <c r="I54" s="290">
        <v>11.74</v>
      </c>
      <c r="J54" s="290">
        <v>10.17</v>
      </c>
      <c r="K54" s="290">
        <v>11.18</v>
      </c>
      <c r="L54" s="290">
        <v>170.9177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0.28239999999999998</v>
      </c>
      <c r="C55" s="294">
        <v>20797.749199999998</v>
      </c>
      <c r="D55" s="295">
        <v>18908.878799999999</v>
      </c>
      <c r="E55" s="295">
        <v>19560.0717</v>
      </c>
      <c r="F55" s="295">
        <v>22184.2749</v>
      </c>
      <c r="G55" s="295">
        <v>24121.7988</v>
      </c>
      <c r="H55" s="295">
        <v>21198.907899999998</v>
      </c>
      <c r="I55" s="296">
        <v>16.82</v>
      </c>
      <c r="J55" s="296">
        <v>1.1399999999999999</v>
      </c>
      <c r="K55" s="296">
        <v>9.68</v>
      </c>
      <c r="L55" s="296">
        <v>164.5728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1.2614000000000001</v>
      </c>
      <c r="C56" s="288">
        <v>22963.026600000001</v>
      </c>
      <c r="D56" s="289">
        <v>13586.2309</v>
      </c>
      <c r="E56" s="289">
        <v>15712.1862</v>
      </c>
      <c r="F56" s="289">
        <v>28012.800200000001</v>
      </c>
      <c r="G56" s="289">
        <v>35545.448700000001</v>
      </c>
      <c r="H56" s="289">
        <v>23564.298299999999</v>
      </c>
      <c r="I56" s="290">
        <v>12.91</v>
      </c>
      <c r="J56" s="290">
        <v>5.62</v>
      </c>
      <c r="K56" s="290">
        <v>8.2899999999999991</v>
      </c>
      <c r="L56" s="290">
        <v>172.14519999999999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0.53449999999999998</v>
      </c>
      <c r="C57" s="294">
        <v>19387.3266</v>
      </c>
      <c r="D57" s="295">
        <v>16100.946900000001</v>
      </c>
      <c r="E57" s="295">
        <v>18437.065999999999</v>
      </c>
      <c r="F57" s="295">
        <v>21860.488099999999</v>
      </c>
      <c r="G57" s="295">
        <v>25199.3501</v>
      </c>
      <c r="H57" s="295">
        <v>20212.528699999999</v>
      </c>
      <c r="I57" s="296">
        <v>6.4</v>
      </c>
      <c r="J57" s="296">
        <v>3.4</v>
      </c>
      <c r="K57" s="296">
        <v>8.9700000000000006</v>
      </c>
      <c r="L57" s="296">
        <v>175.68010000000001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0.28289999999999998</v>
      </c>
      <c r="C58" s="288">
        <v>32642.735100000002</v>
      </c>
      <c r="D58" s="289">
        <v>20243.368900000001</v>
      </c>
      <c r="E58" s="289">
        <v>25344.667000000001</v>
      </c>
      <c r="F58" s="289">
        <v>41102.121599999999</v>
      </c>
      <c r="G58" s="289">
        <v>53508.0435</v>
      </c>
      <c r="H58" s="289">
        <v>35059.7379</v>
      </c>
      <c r="I58" s="290">
        <v>13.86</v>
      </c>
      <c r="J58" s="290">
        <v>4.21</v>
      </c>
      <c r="K58" s="290">
        <v>9.31</v>
      </c>
      <c r="L58" s="290">
        <v>176.6395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4.0366999999999997</v>
      </c>
      <c r="C59" s="294">
        <v>17302.838400000001</v>
      </c>
      <c r="D59" s="295">
        <v>13613.6585</v>
      </c>
      <c r="E59" s="295">
        <v>14641.580599999999</v>
      </c>
      <c r="F59" s="295">
        <v>24210.008999999998</v>
      </c>
      <c r="G59" s="295">
        <v>31358.631600000001</v>
      </c>
      <c r="H59" s="295">
        <v>20071.4035</v>
      </c>
      <c r="I59" s="296">
        <v>11.93</v>
      </c>
      <c r="J59" s="296">
        <v>2.94</v>
      </c>
      <c r="K59" s="296">
        <v>8.01</v>
      </c>
      <c r="L59" s="296">
        <v>178.98849999999999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5.3999999999999999E-2</v>
      </c>
      <c r="C60" s="288">
        <v>22143.925500000001</v>
      </c>
      <c r="D60" s="289">
        <v>20793.434000000001</v>
      </c>
      <c r="E60" s="289">
        <v>21057.277300000002</v>
      </c>
      <c r="F60" s="289">
        <v>23121.7559</v>
      </c>
      <c r="G60" s="289">
        <v>32966.176800000001</v>
      </c>
      <c r="H60" s="289">
        <v>23479.8838</v>
      </c>
      <c r="I60" s="290">
        <v>16.37</v>
      </c>
      <c r="J60" s="290">
        <v>0.65</v>
      </c>
      <c r="K60" s="290">
        <v>7.74</v>
      </c>
      <c r="L60" s="290">
        <v>174.0847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0.65139999999999998</v>
      </c>
      <c r="C61" s="294">
        <v>20046.192200000001</v>
      </c>
      <c r="D61" s="295">
        <v>16307.0206</v>
      </c>
      <c r="E61" s="295">
        <v>17832.092199999999</v>
      </c>
      <c r="F61" s="295">
        <v>24288.0772</v>
      </c>
      <c r="G61" s="295">
        <v>28026.1358</v>
      </c>
      <c r="H61" s="295">
        <v>21399.612099999998</v>
      </c>
      <c r="I61" s="296">
        <v>12.09</v>
      </c>
      <c r="J61" s="296">
        <v>11.29</v>
      </c>
      <c r="K61" s="296">
        <v>10.039999999999999</v>
      </c>
      <c r="L61" s="296">
        <v>171.785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9.5299999999999996E-2</v>
      </c>
      <c r="C62" s="288">
        <v>36937.519</v>
      </c>
      <c r="D62" s="289">
        <v>27478.1322</v>
      </c>
      <c r="E62" s="289">
        <v>31970.5933</v>
      </c>
      <c r="F62" s="289">
        <v>40992.162700000001</v>
      </c>
      <c r="G62" s="289">
        <v>43655.856500000002</v>
      </c>
      <c r="H62" s="289">
        <v>36614.407599999999</v>
      </c>
      <c r="I62" s="290">
        <v>7.62</v>
      </c>
      <c r="J62" s="290">
        <v>27.22</v>
      </c>
      <c r="K62" s="290">
        <v>10.88</v>
      </c>
      <c r="L62" s="290">
        <v>168.0428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0.33110000000000001</v>
      </c>
      <c r="C63" s="294">
        <v>14877.4072</v>
      </c>
      <c r="D63" s="295">
        <v>13272.2263</v>
      </c>
      <c r="E63" s="295">
        <v>13887.627500000001</v>
      </c>
      <c r="F63" s="295">
        <v>18093.235499999999</v>
      </c>
      <c r="G63" s="295">
        <v>19497.486400000002</v>
      </c>
      <c r="H63" s="295">
        <v>15935.0308</v>
      </c>
      <c r="I63" s="296">
        <v>5.12</v>
      </c>
      <c r="J63" s="296">
        <v>8.02</v>
      </c>
      <c r="K63" s="296">
        <v>8.07</v>
      </c>
      <c r="L63" s="296">
        <v>171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0.1007</v>
      </c>
      <c r="C64" s="288">
        <v>30312.578600000001</v>
      </c>
      <c r="D64" s="289">
        <v>22262.165199999999</v>
      </c>
      <c r="E64" s="289">
        <v>27345.7991</v>
      </c>
      <c r="F64" s="289">
        <v>32634.3446</v>
      </c>
      <c r="G64" s="289">
        <v>33185.465400000001</v>
      </c>
      <c r="H64" s="289">
        <v>29563.593400000002</v>
      </c>
      <c r="I64" s="290">
        <v>22.91</v>
      </c>
      <c r="J64" s="290">
        <v>13.79</v>
      </c>
      <c r="K64" s="290">
        <v>10.77</v>
      </c>
      <c r="L64" s="290">
        <v>167.2208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1.9813000000000001</v>
      </c>
      <c r="C65" s="294">
        <v>27428.9326</v>
      </c>
      <c r="D65" s="295">
        <v>19975.5785</v>
      </c>
      <c r="E65" s="295">
        <v>23582.535599999999</v>
      </c>
      <c r="F65" s="295">
        <v>32652.852599999998</v>
      </c>
      <c r="G65" s="295">
        <v>36933.628400000001</v>
      </c>
      <c r="H65" s="295">
        <v>28688.550999999999</v>
      </c>
      <c r="I65" s="296">
        <v>14.67</v>
      </c>
      <c r="J65" s="296">
        <v>8.57</v>
      </c>
      <c r="K65" s="296">
        <v>11.48</v>
      </c>
      <c r="L65" s="296">
        <v>175.8843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0.33939999999999998</v>
      </c>
      <c r="C66" s="288">
        <v>29544.797399999999</v>
      </c>
      <c r="D66" s="289">
        <v>25221.8933</v>
      </c>
      <c r="E66" s="289">
        <v>27321.0249</v>
      </c>
      <c r="F66" s="289">
        <v>34844.953600000001</v>
      </c>
      <c r="G66" s="289">
        <v>41422.362800000003</v>
      </c>
      <c r="H66" s="289">
        <v>31909.634300000002</v>
      </c>
      <c r="I66" s="290">
        <v>17.329999999999998</v>
      </c>
      <c r="J66" s="290">
        <v>9.65</v>
      </c>
      <c r="K66" s="290">
        <v>11.65</v>
      </c>
      <c r="L66" s="290">
        <v>172.46950000000001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0.12720000000000001</v>
      </c>
      <c r="C67" s="294">
        <v>21683.8897</v>
      </c>
      <c r="D67" s="295">
        <v>14547.5245</v>
      </c>
      <c r="E67" s="295">
        <v>16552.853599999999</v>
      </c>
      <c r="F67" s="295">
        <v>27134.128700000001</v>
      </c>
      <c r="G67" s="295">
        <v>37680.132899999997</v>
      </c>
      <c r="H67" s="295">
        <v>24061.1675</v>
      </c>
      <c r="I67" s="296">
        <v>5.15</v>
      </c>
      <c r="J67" s="296">
        <v>3.38</v>
      </c>
      <c r="K67" s="296">
        <v>14.89</v>
      </c>
      <c r="L67" s="296">
        <v>182.87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0.23169999999999999</v>
      </c>
      <c r="C68" s="288">
        <v>26849.284</v>
      </c>
      <c r="D68" s="289">
        <v>20290.6682</v>
      </c>
      <c r="E68" s="289">
        <v>24278.3351</v>
      </c>
      <c r="F68" s="289">
        <v>30857.668699999998</v>
      </c>
      <c r="G68" s="289">
        <v>39235.4827</v>
      </c>
      <c r="H68" s="289">
        <v>28701.014200000001</v>
      </c>
      <c r="I68" s="290">
        <v>15.05</v>
      </c>
      <c r="J68" s="290">
        <v>7.83</v>
      </c>
      <c r="K68" s="290">
        <v>9.14</v>
      </c>
      <c r="L68" s="290">
        <v>177.0104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0.9294</v>
      </c>
      <c r="C69" s="294">
        <v>33093.382299999997</v>
      </c>
      <c r="D69" s="295">
        <v>22655.159299999999</v>
      </c>
      <c r="E69" s="295">
        <v>25127.975999999999</v>
      </c>
      <c r="F69" s="295">
        <v>38133.398300000001</v>
      </c>
      <c r="G69" s="295">
        <v>43290.818399999996</v>
      </c>
      <c r="H69" s="295">
        <v>33013.448299999996</v>
      </c>
      <c r="I69" s="296">
        <v>15.05</v>
      </c>
      <c r="J69" s="296">
        <v>11.41</v>
      </c>
      <c r="K69" s="296">
        <v>11.69</v>
      </c>
      <c r="L69" s="296">
        <v>173.87649999999999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0.13519999999999999</v>
      </c>
      <c r="C70" s="288">
        <v>35332.027300000002</v>
      </c>
      <c r="D70" s="289">
        <v>24681.9113</v>
      </c>
      <c r="E70" s="289">
        <v>29804.0478</v>
      </c>
      <c r="F70" s="289">
        <v>44294.1348</v>
      </c>
      <c r="G70" s="289">
        <v>47820.152800000003</v>
      </c>
      <c r="H70" s="289">
        <v>36771.279499999997</v>
      </c>
      <c r="I70" s="290">
        <v>12.06</v>
      </c>
      <c r="J70" s="290">
        <v>10.51</v>
      </c>
      <c r="K70" s="290">
        <v>11.14</v>
      </c>
      <c r="L70" s="290">
        <v>170.62469999999999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8.7499999999999994E-2</v>
      </c>
      <c r="C71" s="294">
        <v>34452.003799999999</v>
      </c>
      <c r="D71" s="295">
        <v>23210.1659</v>
      </c>
      <c r="E71" s="295">
        <v>25095.9666</v>
      </c>
      <c r="F71" s="295">
        <v>38680.2333</v>
      </c>
      <c r="G71" s="295">
        <v>50276.438999999998</v>
      </c>
      <c r="H71" s="295">
        <v>34263.485399999998</v>
      </c>
      <c r="I71" s="296">
        <v>9.77</v>
      </c>
      <c r="J71" s="296">
        <v>13.51</v>
      </c>
      <c r="K71" s="296">
        <v>11.21</v>
      </c>
      <c r="L71" s="296">
        <v>175.44890000000001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7.2999999999999995E-2</v>
      </c>
      <c r="C72" s="288">
        <v>22712.641599999999</v>
      </c>
      <c r="D72" s="289">
        <v>20000.343000000001</v>
      </c>
      <c r="E72" s="289">
        <v>21479.278399999999</v>
      </c>
      <c r="F72" s="289">
        <v>25597.6211</v>
      </c>
      <c r="G72" s="289">
        <v>29755.830099999999</v>
      </c>
      <c r="H72" s="289">
        <v>24127.168099999999</v>
      </c>
      <c r="I72" s="290">
        <v>7.32</v>
      </c>
      <c r="J72" s="290">
        <v>9.1300000000000008</v>
      </c>
      <c r="K72" s="290">
        <v>9.5399999999999991</v>
      </c>
      <c r="L72" s="290">
        <v>175.25309999999999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0.30790000000000001</v>
      </c>
      <c r="C73" s="294">
        <v>29343.6191</v>
      </c>
      <c r="D73" s="295">
        <v>20429.290199999999</v>
      </c>
      <c r="E73" s="295">
        <v>24484.915700000001</v>
      </c>
      <c r="F73" s="295">
        <v>32315.511999999999</v>
      </c>
      <c r="G73" s="295">
        <v>36122.855499999998</v>
      </c>
      <c r="H73" s="295">
        <v>28920.780500000001</v>
      </c>
      <c r="I73" s="296">
        <v>11.72</v>
      </c>
      <c r="J73" s="296">
        <v>8.92</v>
      </c>
      <c r="K73" s="296">
        <v>12.37</v>
      </c>
      <c r="L73" s="296">
        <v>170.6103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0.54010000000000002</v>
      </c>
      <c r="C74" s="288">
        <v>33770.551099999997</v>
      </c>
      <c r="D74" s="289">
        <v>29701.3524</v>
      </c>
      <c r="E74" s="289">
        <v>31227.462599999999</v>
      </c>
      <c r="F74" s="289">
        <v>38215.262799999997</v>
      </c>
      <c r="G74" s="289">
        <v>43191.0789</v>
      </c>
      <c r="H74" s="289">
        <v>35084.125599999999</v>
      </c>
      <c r="I74" s="290">
        <v>8.69</v>
      </c>
      <c r="J74" s="290">
        <v>24.04</v>
      </c>
      <c r="K74" s="290">
        <v>12.13</v>
      </c>
      <c r="L74" s="290">
        <v>167.44290000000001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0.13850000000000001</v>
      </c>
      <c r="C75" s="294">
        <v>31227.7117</v>
      </c>
      <c r="D75" s="295">
        <v>26566.325000000001</v>
      </c>
      <c r="E75" s="295">
        <v>28494.193500000001</v>
      </c>
      <c r="F75" s="295">
        <v>34959.495000000003</v>
      </c>
      <c r="G75" s="295">
        <v>37979.238100000002</v>
      </c>
      <c r="H75" s="295">
        <v>31888.751100000001</v>
      </c>
      <c r="I75" s="296">
        <v>13.72</v>
      </c>
      <c r="J75" s="296">
        <v>17.05</v>
      </c>
      <c r="K75" s="296">
        <v>12.82</v>
      </c>
      <c r="L75" s="296">
        <v>164.53110000000001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0.2681</v>
      </c>
      <c r="C76" s="288">
        <v>36181.931799999998</v>
      </c>
      <c r="D76" s="289">
        <v>29077.385399999999</v>
      </c>
      <c r="E76" s="289">
        <v>32067.357100000001</v>
      </c>
      <c r="F76" s="289">
        <v>40269.654799999997</v>
      </c>
      <c r="G76" s="289">
        <v>44485.700299999997</v>
      </c>
      <c r="H76" s="289">
        <v>36582.587399999997</v>
      </c>
      <c r="I76" s="290">
        <v>10.38</v>
      </c>
      <c r="J76" s="290">
        <v>20.309999999999999</v>
      </c>
      <c r="K76" s="290">
        <v>11.59</v>
      </c>
      <c r="L76" s="290">
        <v>172.75149999999999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0.1457</v>
      </c>
      <c r="C77" s="294">
        <v>29560.201400000002</v>
      </c>
      <c r="D77" s="295">
        <v>21716.043000000001</v>
      </c>
      <c r="E77" s="295">
        <v>26951.136900000001</v>
      </c>
      <c r="F77" s="295">
        <v>38050.133800000003</v>
      </c>
      <c r="G77" s="295">
        <v>45039.579100000003</v>
      </c>
      <c r="H77" s="295">
        <v>32256.105299999999</v>
      </c>
      <c r="I77" s="296">
        <v>13.71</v>
      </c>
      <c r="J77" s="296">
        <v>7.42</v>
      </c>
      <c r="K77" s="296">
        <v>9.74</v>
      </c>
      <c r="L77" s="296">
        <v>173.46619999999999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0.2034</v>
      </c>
      <c r="C78" s="288">
        <v>34873.797599999998</v>
      </c>
      <c r="D78" s="289">
        <v>18197.5291</v>
      </c>
      <c r="E78" s="289">
        <v>26130.040099999998</v>
      </c>
      <c r="F78" s="289">
        <v>40801.884400000003</v>
      </c>
      <c r="G78" s="289">
        <v>44681.9689</v>
      </c>
      <c r="H78" s="289">
        <v>33834.4666</v>
      </c>
      <c r="I78" s="290">
        <v>12.75</v>
      </c>
      <c r="J78" s="290">
        <v>8.25</v>
      </c>
      <c r="K78" s="290">
        <v>11.07</v>
      </c>
      <c r="L78" s="290">
        <v>175.82910000000001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9.2899999999999996E-2</v>
      </c>
      <c r="C79" s="294">
        <v>22799.376199999999</v>
      </c>
      <c r="D79" s="295">
        <v>16853.1276</v>
      </c>
      <c r="E79" s="295">
        <v>18537.213800000001</v>
      </c>
      <c r="F79" s="295">
        <v>28364.121800000001</v>
      </c>
      <c r="G79" s="295">
        <v>31617.474600000001</v>
      </c>
      <c r="H79" s="295">
        <v>23433.1571</v>
      </c>
      <c r="I79" s="296">
        <v>13.21</v>
      </c>
      <c r="J79" s="296">
        <v>7.39</v>
      </c>
      <c r="K79" s="296">
        <v>13.22</v>
      </c>
      <c r="L79" s="296">
        <v>171.08199999999999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0.3846</v>
      </c>
      <c r="C80" s="288">
        <v>32764.423299999999</v>
      </c>
      <c r="D80" s="289">
        <v>26300.2333</v>
      </c>
      <c r="E80" s="289">
        <v>28799.7039</v>
      </c>
      <c r="F80" s="289">
        <v>38387.903299999998</v>
      </c>
      <c r="G80" s="289">
        <v>43101.140599999999</v>
      </c>
      <c r="H80" s="289">
        <v>34081.762999999999</v>
      </c>
      <c r="I80" s="290">
        <v>17.52</v>
      </c>
      <c r="J80" s="290">
        <v>14.36</v>
      </c>
      <c r="K80" s="290">
        <v>11.48</v>
      </c>
      <c r="L80" s="290">
        <v>172.01220000000001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2.1774</v>
      </c>
      <c r="C81" s="294">
        <v>22887.136699999999</v>
      </c>
      <c r="D81" s="295">
        <v>17044.156200000001</v>
      </c>
      <c r="E81" s="295">
        <v>19410.6263</v>
      </c>
      <c r="F81" s="295">
        <v>27201.5805</v>
      </c>
      <c r="G81" s="295">
        <v>31202.285899999999</v>
      </c>
      <c r="H81" s="295">
        <v>23618.775600000001</v>
      </c>
      <c r="I81" s="296">
        <v>15.29</v>
      </c>
      <c r="J81" s="296">
        <v>3.81</v>
      </c>
      <c r="K81" s="296">
        <v>13.18</v>
      </c>
      <c r="L81" s="296">
        <v>171.65819999999999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0.24429999999999999</v>
      </c>
      <c r="C82" s="288">
        <v>40692.997300000003</v>
      </c>
      <c r="D82" s="289">
        <v>32082.808400000002</v>
      </c>
      <c r="E82" s="289">
        <v>36016.707699999999</v>
      </c>
      <c r="F82" s="289">
        <v>45013.863400000002</v>
      </c>
      <c r="G82" s="289">
        <v>48968.253199999999</v>
      </c>
      <c r="H82" s="289">
        <v>40960.978499999997</v>
      </c>
      <c r="I82" s="290">
        <v>10.09</v>
      </c>
      <c r="J82" s="290">
        <v>19.09</v>
      </c>
      <c r="K82" s="290">
        <v>11.05</v>
      </c>
      <c r="L82" s="290">
        <v>171.07140000000001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0.2122</v>
      </c>
      <c r="C83" s="294">
        <v>31867.332999999999</v>
      </c>
      <c r="D83" s="295">
        <v>24973.959800000001</v>
      </c>
      <c r="E83" s="295">
        <v>28856.116600000001</v>
      </c>
      <c r="F83" s="295">
        <v>34627.037100000001</v>
      </c>
      <c r="G83" s="295">
        <v>38175.056600000004</v>
      </c>
      <c r="H83" s="295">
        <v>31765.605899999999</v>
      </c>
      <c r="I83" s="296">
        <v>9.5399999999999991</v>
      </c>
      <c r="J83" s="296">
        <v>16.73</v>
      </c>
      <c r="K83" s="296">
        <v>11.99</v>
      </c>
      <c r="L83" s="296">
        <v>168.34389999999999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0.56200000000000006</v>
      </c>
      <c r="C84" s="288">
        <v>32436.802299999999</v>
      </c>
      <c r="D84" s="289">
        <v>28426.0196</v>
      </c>
      <c r="E84" s="289">
        <v>30837.321800000002</v>
      </c>
      <c r="F84" s="289">
        <v>34427.274299999997</v>
      </c>
      <c r="G84" s="289">
        <v>36470.136599999998</v>
      </c>
      <c r="H84" s="289">
        <v>32487.7765</v>
      </c>
      <c r="I84" s="290">
        <v>8.2100000000000009</v>
      </c>
      <c r="J84" s="290">
        <v>10.76</v>
      </c>
      <c r="K84" s="290">
        <v>10.130000000000001</v>
      </c>
      <c r="L84" s="290">
        <v>193.02010000000001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0.1094</v>
      </c>
      <c r="C85" s="294">
        <v>30720.774399999998</v>
      </c>
      <c r="D85" s="295">
        <v>26358.352500000001</v>
      </c>
      <c r="E85" s="295">
        <v>28926.569899999999</v>
      </c>
      <c r="F85" s="295">
        <v>34804.627999999997</v>
      </c>
      <c r="G85" s="295">
        <v>40853.231</v>
      </c>
      <c r="H85" s="295">
        <v>32077.927500000002</v>
      </c>
      <c r="I85" s="296">
        <v>17.850000000000001</v>
      </c>
      <c r="J85" s="296">
        <v>10.65</v>
      </c>
      <c r="K85" s="296">
        <v>12.14</v>
      </c>
      <c r="L85" s="296">
        <v>173.57900000000001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0.84760000000000002</v>
      </c>
      <c r="C86" s="288">
        <v>27096.968499999999</v>
      </c>
      <c r="D86" s="289">
        <v>16230.505499999999</v>
      </c>
      <c r="E86" s="289">
        <v>22809.955399999999</v>
      </c>
      <c r="F86" s="289">
        <v>31641.906299999999</v>
      </c>
      <c r="G86" s="289">
        <v>35320.229099999997</v>
      </c>
      <c r="H86" s="289">
        <v>27199.992399999999</v>
      </c>
      <c r="I86" s="290">
        <v>16.170000000000002</v>
      </c>
      <c r="J86" s="290">
        <v>5.01</v>
      </c>
      <c r="K86" s="290">
        <v>10.050000000000001</v>
      </c>
      <c r="L86" s="290">
        <v>175.41659999999999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1.4977</v>
      </c>
      <c r="C87" s="294">
        <v>16850.680799999998</v>
      </c>
      <c r="D87" s="295">
        <v>13024.999400000001</v>
      </c>
      <c r="E87" s="295">
        <v>14622.5833</v>
      </c>
      <c r="F87" s="295">
        <v>19291.5173</v>
      </c>
      <c r="G87" s="295">
        <v>21220.347000000002</v>
      </c>
      <c r="H87" s="295">
        <v>17297.3963</v>
      </c>
      <c r="I87" s="296">
        <v>10.42</v>
      </c>
      <c r="J87" s="296">
        <v>4.4400000000000004</v>
      </c>
      <c r="K87" s="296">
        <v>9.68</v>
      </c>
      <c r="L87" s="296">
        <v>175.16679999999999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4.9299999999999997E-2</v>
      </c>
      <c r="C88" s="288">
        <v>29196.669300000001</v>
      </c>
      <c r="D88" s="289">
        <v>18278.2624</v>
      </c>
      <c r="E88" s="289">
        <v>23101.733400000001</v>
      </c>
      <c r="F88" s="289">
        <v>32040.565200000001</v>
      </c>
      <c r="G88" s="289">
        <v>39645.2111</v>
      </c>
      <c r="H88" s="289">
        <v>28578.094400000002</v>
      </c>
      <c r="I88" s="290">
        <v>31.03</v>
      </c>
      <c r="J88" s="290">
        <v>8.52</v>
      </c>
      <c r="K88" s="290">
        <v>10.54</v>
      </c>
      <c r="L88" s="290">
        <v>173.3433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9.8699999999999996E-2</v>
      </c>
      <c r="C89" s="294">
        <v>18233.915300000001</v>
      </c>
      <c r="D89" s="295">
        <v>14810.881600000001</v>
      </c>
      <c r="E89" s="295">
        <v>15868.345300000001</v>
      </c>
      <c r="F89" s="295">
        <v>20717.250499999998</v>
      </c>
      <c r="G89" s="295">
        <v>23885.316800000001</v>
      </c>
      <c r="H89" s="295">
        <v>18958.069500000001</v>
      </c>
      <c r="I89" s="296">
        <v>10.32</v>
      </c>
      <c r="J89" s="296">
        <v>1.1499999999999999</v>
      </c>
      <c r="K89" s="296">
        <v>14.97</v>
      </c>
      <c r="L89" s="296">
        <v>175.60599999999999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97"/>
      <c r="B90" s="298"/>
      <c r="C90" s="299"/>
      <c r="D90" s="300"/>
      <c r="E90" s="300"/>
      <c r="F90" s="300"/>
      <c r="G90" s="300"/>
      <c r="H90" s="300"/>
      <c r="I90" s="301"/>
      <c r="J90" s="301"/>
      <c r="K90" s="301"/>
      <c r="L90" s="301"/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/>
      <c r="B91" s="293"/>
      <c r="C91" s="294"/>
      <c r="D91" s="295"/>
      <c r="E91" s="295"/>
      <c r="F91" s="295"/>
      <c r="G91" s="295"/>
      <c r="H91" s="295"/>
      <c r="I91" s="296"/>
      <c r="J91" s="296"/>
      <c r="K91" s="296"/>
      <c r="L91" s="296"/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97"/>
      <c r="B92" s="298"/>
      <c r="C92" s="299"/>
      <c r="D92" s="300"/>
      <c r="E92" s="300"/>
      <c r="F92" s="300"/>
      <c r="G92" s="300"/>
      <c r="H92" s="300"/>
      <c r="I92" s="301"/>
      <c r="J92" s="301"/>
      <c r="K92" s="301"/>
      <c r="L92" s="301"/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/>
      <c r="B93" s="293"/>
      <c r="C93" s="294"/>
      <c r="D93" s="295"/>
      <c r="E93" s="295"/>
      <c r="F93" s="295"/>
      <c r="G93" s="295"/>
      <c r="H93" s="295"/>
      <c r="I93" s="296"/>
      <c r="J93" s="296"/>
      <c r="K93" s="296"/>
      <c r="L93" s="296"/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97"/>
      <c r="B94" s="298"/>
      <c r="C94" s="299"/>
      <c r="D94" s="300"/>
      <c r="E94" s="300"/>
      <c r="F94" s="300"/>
      <c r="G94" s="300"/>
      <c r="H94" s="300"/>
      <c r="I94" s="301"/>
      <c r="J94" s="301"/>
      <c r="K94" s="301"/>
      <c r="L94" s="301"/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/>
      <c r="B95" s="293"/>
      <c r="C95" s="294"/>
      <c r="D95" s="295"/>
      <c r="E95" s="295"/>
      <c r="F95" s="295"/>
      <c r="G95" s="295"/>
      <c r="H95" s="295"/>
      <c r="I95" s="296"/>
      <c r="J95" s="296"/>
      <c r="K95" s="296"/>
      <c r="L95" s="296"/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97"/>
      <c r="B96" s="298"/>
      <c r="C96" s="299"/>
      <c r="D96" s="300"/>
      <c r="E96" s="300"/>
      <c r="F96" s="300"/>
      <c r="G96" s="300"/>
      <c r="H96" s="300"/>
      <c r="I96" s="301"/>
      <c r="J96" s="301"/>
      <c r="K96" s="301"/>
      <c r="L96" s="301"/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/>
      <c r="B97" s="293"/>
      <c r="C97" s="294"/>
      <c r="D97" s="295"/>
      <c r="E97" s="295"/>
      <c r="F97" s="295"/>
      <c r="G97" s="295"/>
      <c r="H97" s="295"/>
      <c r="I97" s="296"/>
      <c r="J97" s="296"/>
      <c r="K97" s="296"/>
      <c r="L97" s="296"/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97"/>
      <c r="B98" s="298"/>
      <c r="C98" s="299"/>
      <c r="D98" s="300"/>
      <c r="E98" s="300"/>
      <c r="F98" s="300"/>
      <c r="G98" s="300"/>
      <c r="H98" s="300"/>
      <c r="I98" s="301"/>
      <c r="J98" s="301"/>
      <c r="K98" s="301"/>
      <c r="L98" s="301"/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/>
      <c r="B99" s="293"/>
      <c r="C99" s="294"/>
      <c r="D99" s="295"/>
      <c r="E99" s="295"/>
      <c r="F99" s="295"/>
      <c r="G99" s="295"/>
      <c r="H99" s="295"/>
      <c r="I99" s="296"/>
      <c r="J99" s="296"/>
      <c r="K99" s="296"/>
      <c r="L99" s="296"/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97"/>
      <c r="B100" s="298"/>
      <c r="C100" s="299"/>
      <c r="D100" s="300"/>
      <c r="E100" s="300"/>
      <c r="F100" s="300"/>
      <c r="G100" s="300"/>
      <c r="H100" s="300"/>
      <c r="I100" s="301"/>
      <c r="J100" s="301"/>
      <c r="K100" s="301"/>
      <c r="L100" s="301"/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/>
      <c r="B101" s="293"/>
      <c r="C101" s="294"/>
      <c r="D101" s="295"/>
      <c r="E101" s="295"/>
      <c r="F101" s="295"/>
      <c r="G101" s="295"/>
      <c r="H101" s="295"/>
      <c r="I101" s="296"/>
      <c r="J101" s="296"/>
      <c r="K101" s="296"/>
      <c r="L101" s="296"/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97"/>
      <c r="B102" s="298"/>
      <c r="C102" s="299"/>
      <c r="D102" s="300"/>
      <c r="E102" s="300"/>
      <c r="F102" s="300"/>
      <c r="G102" s="300"/>
      <c r="H102" s="300"/>
      <c r="I102" s="301"/>
      <c r="J102" s="301"/>
      <c r="K102" s="301"/>
      <c r="L102" s="301"/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/>
      <c r="B103" s="293"/>
      <c r="C103" s="294"/>
      <c r="D103" s="295"/>
      <c r="E103" s="295"/>
      <c r="F103" s="295"/>
      <c r="G103" s="295"/>
      <c r="H103" s="295"/>
      <c r="I103" s="296"/>
      <c r="J103" s="296"/>
      <c r="K103" s="296"/>
      <c r="L103" s="296"/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97"/>
      <c r="B104" s="298"/>
      <c r="C104" s="299"/>
      <c r="D104" s="300"/>
      <c r="E104" s="300"/>
      <c r="F104" s="300"/>
      <c r="G104" s="300"/>
      <c r="H104" s="300"/>
      <c r="I104" s="301"/>
      <c r="J104" s="301"/>
      <c r="K104" s="301"/>
      <c r="L104" s="301"/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/>
      <c r="B105" s="293"/>
      <c r="C105" s="294"/>
      <c r="D105" s="295"/>
      <c r="E105" s="295"/>
      <c r="F105" s="295"/>
      <c r="G105" s="295"/>
      <c r="H105" s="295"/>
      <c r="I105" s="296"/>
      <c r="J105" s="296"/>
      <c r="K105" s="296"/>
      <c r="L105" s="296"/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97"/>
      <c r="B106" s="298"/>
      <c r="C106" s="299"/>
      <c r="D106" s="300"/>
      <c r="E106" s="300"/>
      <c r="F106" s="300"/>
      <c r="G106" s="300"/>
      <c r="H106" s="300"/>
      <c r="I106" s="301"/>
      <c r="J106" s="301"/>
      <c r="K106" s="301"/>
      <c r="L106" s="301"/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/>
      <c r="B107" s="293"/>
      <c r="C107" s="294"/>
      <c r="D107" s="295"/>
      <c r="E107" s="295"/>
      <c r="F107" s="295"/>
      <c r="G107" s="295"/>
      <c r="H107" s="295"/>
      <c r="I107" s="296"/>
      <c r="J107" s="296"/>
      <c r="K107" s="296"/>
      <c r="L107" s="296"/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97"/>
      <c r="B108" s="298"/>
      <c r="C108" s="299"/>
      <c r="D108" s="300"/>
      <c r="E108" s="300"/>
      <c r="F108" s="300"/>
      <c r="G108" s="300"/>
      <c r="H108" s="300"/>
      <c r="I108" s="301"/>
      <c r="J108" s="301"/>
      <c r="K108" s="301"/>
      <c r="L108" s="301"/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/>
      <c r="B109" s="293"/>
      <c r="C109" s="294"/>
      <c r="D109" s="295"/>
      <c r="E109" s="295"/>
      <c r="F109" s="295"/>
      <c r="G109" s="295"/>
      <c r="H109" s="295"/>
      <c r="I109" s="296"/>
      <c r="J109" s="296"/>
      <c r="K109" s="296"/>
      <c r="L109" s="296"/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97"/>
      <c r="B110" s="298"/>
      <c r="C110" s="299"/>
      <c r="D110" s="300"/>
      <c r="E110" s="300"/>
      <c r="F110" s="300"/>
      <c r="G110" s="300"/>
      <c r="H110" s="300"/>
      <c r="I110" s="301"/>
      <c r="J110" s="301"/>
      <c r="K110" s="301"/>
      <c r="L110" s="301"/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/>
      <c r="B111" s="293"/>
      <c r="C111" s="294"/>
      <c r="D111" s="295"/>
      <c r="E111" s="295"/>
      <c r="F111" s="295"/>
      <c r="G111" s="295"/>
      <c r="H111" s="295"/>
      <c r="I111" s="296"/>
      <c r="J111" s="296"/>
      <c r="K111" s="296"/>
      <c r="L111" s="296"/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97"/>
      <c r="B112" s="298"/>
      <c r="C112" s="299"/>
      <c r="D112" s="300"/>
      <c r="E112" s="300"/>
      <c r="F112" s="300"/>
      <c r="G112" s="300"/>
      <c r="H112" s="300"/>
      <c r="I112" s="301"/>
      <c r="J112" s="301"/>
      <c r="K112" s="301"/>
      <c r="L112" s="301"/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/>
      <c r="B113" s="293"/>
      <c r="C113" s="294"/>
      <c r="D113" s="295"/>
      <c r="E113" s="295"/>
      <c r="F113" s="295"/>
      <c r="G113" s="295"/>
      <c r="H113" s="295"/>
      <c r="I113" s="296"/>
      <c r="J113" s="296"/>
      <c r="K113" s="296"/>
      <c r="L113" s="296"/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97"/>
      <c r="B114" s="298"/>
      <c r="C114" s="299"/>
      <c r="D114" s="300"/>
      <c r="E114" s="300"/>
      <c r="F114" s="300"/>
      <c r="G114" s="300"/>
      <c r="H114" s="300"/>
      <c r="I114" s="301"/>
      <c r="J114" s="301"/>
      <c r="K114" s="301"/>
      <c r="L114" s="301"/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/>
      <c r="B115" s="293"/>
      <c r="C115" s="294"/>
      <c r="D115" s="295"/>
      <c r="E115" s="295"/>
      <c r="F115" s="295"/>
      <c r="G115" s="295"/>
      <c r="H115" s="295"/>
      <c r="I115" s="296"/>
      <c r="J115" s="296"/>
      <c r="K115" s="296"/>
      <c r="L115" s="296"/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97"/>
      <c r="B116" s="298"/>
      <c r="C116" s="299"/>
      <c r="D116" s="300"/>
      <c r="E116" s="300"/>
      <c r="F116" s="300"/>
      <c r="G116" s="300"/>
      <c r="H116" s="300"/>
      <c r="I116" s="301"/>
      <c r="J116" s="301"/>
      <c r="K116" s="301"/>
      <c r="L116" s="301"/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/>
      <c r="B117" s="293"/>
      <c r="C117" s="294"/>
      <c r="D117" s="295"/>
      <c r="E117" s="295"/>
      <c r="F117" s="295"/>
      <c r="G117" s="295"/>
      <c r="H117" s="295"/>
      <c r="I117" s="296"/>
      <c r="J117" s="296"/>
      <c r="K117" s="296"/>
      <c r="L117" s="296"/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97"/>
      <c r="B118" s="298"/>
      <c r="C118" s="299"/>
      <c r="D118" s="300"/>
      <c r="E118" s="300"/>
      <c r="F118" s="300"/>
      <c r="G118" s="300"/>
      <c r="H118" s="300"/>
      <c r="I118" s="301"/>
      <c r="J118" s="301"/>
      <c r="K118" s="301"/>
      <c r="L118" s="301"/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/>
      <c r="B119" s="293"/>
      <c r="C119" s="294"/>
      <c r="D119" s="295"/>
      <c r="E119" s="295"/>
      <c r="F119" s="295"/>
      <c r="G119" s="295"/>
      <c r="H119" s="295"/>
      <c r="I119" s="296"/>
      <c r="J119" s="296"/>
      <c r="K119" s="296"/>
      <c r="L119" s="296"/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97"/>
      <c r="B120" s="298"/>
      <c r="C120" s="299"/>
      <c r="D120" s="300"/>
      <c r="E120" s="300"/>
      <c r="F120" s="300"/>
      <c r="G120" s="300"/>
      <c r="H120" s="300"/>
      <c r="I120" s="301"/>
      <c r="J120" s="301"/>
      <c r="K120" s="301"/>
      <c r="L120" s="301"/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/>
      <c r="B121" s="293"/>
      <c r="C121" s="294"/>
      <c r="D121" s="295"/>
      <c r="E121" s="295"/>
      <c r="F121" s="295"/>
      <c r="G121" s="295"/>
      <c r="H121" s="295"/>
      <c r="I121" s="296"/>
      <c r="J121" s="296"/>
      <c r="K121" s="296"/>
      <c r="L121" s="296"/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97"/>
      <c r="B122" s="298"/>
      <c r="C122" s="299"/>
      <c r="D122" s="300"/>
      <c r="E122" s="300"/>
      <c r="F122" s="300"/>
      <c r="G122" s="300"/>
      <c r="H122" s="300"/>
      <c r="I122" s="301"/>
      <c r="J122" s="301"/>
      <c r="K122" s="301"/>
      <c r="L122" s="301"/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/>
      <c r="B123" s="293"/>
      <c r="C123" s="294"/>
      <c r="D123" s="295"/>
      <c r="E123" s="295"/>
      <c r="F123" s="295"/>
      <c r="G123" s="295"/>
      <c r="H123" s="295"/>
      <c r="I123" s="296"/>
      <c r="J123" s="296"/>
      <c r="K123" s="296"/>
      <c r="L123" s="296"/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97"/>
      <c r="B124" s="298"/>
      <c r="C124" s="299"/>
      <c r="D124" s="300"/>
      <c r="E124" s="300"/>
      <c r="F124" s="300"/>
      <c r="G124" s="300"/>
      <c r="H124" s="300"/>
      <c r="I124" s="301"/>
      <c r="J124" s="301"/>
      <c r="K124" s="301"/>
      <c r="L124" s="301"/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/>
      <c r="B125" s="293"/>
      <c r="C125" s="294"/>
      <c r="D125" s="295"/>
      <c r="E125" s="295"/>
      <c r="F125" s="295"/>
      <c r="G125" s="295"/>
      <c r="H125" s="295"/>
      <c r="I125" s="296"/>
      <c r="J125" s="296"/>
      <c r="K125" s="296"/>
      <c r="L125" s="296"/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97"/>
      <c r="B126" s="298"/>
      <c r="C126" s="299"/>
      <c r="D126" s="300"/>
      <c r="E126" s="300"/>
      <c r="F126" s="300"/>
      <c r="G126" s="300"/>
      <c r="H126" s="300"/>
      <c r="I126" s="301"/>
      <c r="J126" s="301"/>
      <c r="K126" s="301"/>
      <c r="L126" s="301"/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/>
      <c r="B127" s="293"/>
      <c r="C127" s="294"/>
      <c r="D127" s="295"/>
      <c r="E127" s="295"/>
      <c r="F127" s="295"/>
      <c r="G127" s="295"/>
      <c r="H127" s="295"/>
      <c r="I127" s="296"/>
      <c r="J127" s="296"/>
      <c r="K127" s="296"/>
      <c r="L127" s="296"/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97"/>
      <c r="B128" s="298"/>
      <c r="C128" s="299"/>
      <c r="D128" s="300"/>
      <c r="E128" s="300"/>
      <c r="F128" s="300"/>
      <c r="G128" s="300"/>
      <c r="H128" s="300"/>
      <c r="I128" s="301"/>
      <c r="J128" s="301"/>
      <c r="K128" s="301"/>
      <c r="L128" s="301"/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/>
      <c r="B129" s="293"/>
      <c r="C129" s="294"/>
      <c r="D129" s="295"/>
      <c r="E129" s="295"/>
      <c r="F129" s="295"/>
      <c r="G129" s="295"/>
      <c r="H129" s="295"/>
      <c r="I129" s="296"/>
      <c r="J129" s="296"/>
      <c r="K129" s="296"/>
      <c r="L129" s="296"/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97"/>
      <c r="B130" s="298"/>
      <c r="C130" s="299"/>
      <c r="D130" s="300"/>
      <c r="E130" s="300"/>
      <c r="F130" s="300"/>
      <c r="G130" s="300"/>
      <c r="H130" s="300"/>
      <c r="I130" s="301"/>
      <c r="J130" s="301"/>
      <c r="K130" s="301"/>
      <c r="L130" s="301"/>
      <c r="M130"/>
      <c r="N130" s="266"/>
      <c r="O130" s="291"/>
      <c r="P130" s="291"/>
      <c r="Q130" s="291"/>
      <c r="R130" s="98"/>
      <c r="S130" s="302"/>
      <c r="T130" s="302"/>
      <c r="U130" s="302"/>
    </row>
    <row r="131" spans="1:21" s="285" customFormat="1" ht="13.5" customHeight="1" x14ac:dyDescent="0.2">
      <c r="A131" s="292"/>
      <c r="B131" s="293"/>
      <c r="C131" s="294"/>
      <c r="D131" s="295"/>
      <c r="E131" s="295"/>
      <c r="F131" s="295"/>
      <c r="G131" s="295"/>
      <c r="H131" s="295"/>
      <c r="I131" s="296"/>
      <c r="J131" s="296"/>
      <c r="K131" s="296"/>
      <c r="L131" s="296"/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97"/>
      <c r="B132" s="298"/>
      <c r="C132" s="299"/>
      <c r="D132" s="300"/>
      <c r="E132" s="300"/>
      <c r="F132" s="300"/>
      <c r="G132" s="300"/>
      <c r="H132" s="300"/>
      <c r="I132" s="301"/>
      <c r="J132" s="301"/>
      <c r="K132" s="301"/>
      <c r="L132" s="301"/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/>
      <c r="B133" s="293"/>
      <c r="C133" s="294"/>
      <c r="D133" s="295"/>
      <c r="E133" s="295"/>
      <c r="F133" s="295"/>
      <c r="G133" s="295"/>
      <c r="H133" s="295"/>
      <c r="I133" s="296"/>
      <c r="J133" s="296"/>
      <c r="K133" s="296"/>
      <c r="L133" s="296"/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97"/>
      <c r="B134" s="298"/>
      <c r="C134" s="299"/>
      <c r="D134" s="300"/>
      <c r="E134" s="300"/>
      <c r="F134" s="300"/>
      <c r="G134" s="300"/>
      <c r="H134" s="300"/>
      <c r="I134" s="301"/>
      <c r="J134" s="301"/>
      <c r="K134" s="301"/>
      <c r="L134" s="301"/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/>
      <c r="B135" s="293"/>
      <c r="C135" s="294"/>
      <c r="D135" s="295"/>
      <c r="E135" s="295"/>
      <c r="F135" s="295"/>
      <c r="G135" s="295"/>
      <c r="H135" s="295"/>
      <c r="I135" s="296"/>
      <c r="J135" s="296"/>
      <c r="K135" s="296"/>
      <c r="L135" s="296"/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97"/>
      <c r="B136" s="298"/>
      <c r="C136" s="299"/>
      <c r="D136" s="300"/>
      <c r="E136" s="300"/>
      <c r="F136" s="300"/>
      <c r="G136" s="300"/>
      <c r="H136" s="300"/>
      <c r="I136" s="301"/>
      <c r="J136" s="301"/>
      <c r="K136" s="301"/>
      <c r="L136" s="301"/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/>
      <c r="B137" s="293"/>
      <c r="C137" s="294"/>
      <c r="D137" s="295"/>
      <c r="E137" s="295"/>
      <c r="F137" s="295"/>
      <c r="G137" s="295"/>
      <c r="H137" s="295"/>
      <c r="I137" s="296"/>
      <c r="J137" s="296"/>
      <c r="K137" s="296"/>
      <c r="L137" s="296"/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97"/>
      <c r="B138" s="298"/>
      <c r="C138" s="299"/>
      <c r="D138" s="300"/>
      <c r="E138" s="300"/>
      <c r="F138" s="300"/>
      <c r="G138" s="300"/>
      <c r="H138" s="300"/>
      <c r="I138" s="301"/>
      <c r="J138" s="301"/>
      <c r="K138" s="301"/>
      <c r="L138" s="301"/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/>
      <c r="B139" s="293"/>
      <c r="C139" s="294"/>
      <c r="D139" s="295"/>
      <c r="E139" s="295"/>
      <c r="F139" s="295"/>
      <c r="G139" s="295"/>
      <c r="H139" s="295"/>
      <c r="I139" s="296"/>
      <c r="J139" s="296"/>
      <c r="K139" s="296"/>
      <c r="L139" s="296"/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97"/>
      <c r="B140" s="298"/>
      <c r="C140" s="299"/>
      <c r="D140" s="300"/>
      <c r="E140" s="300"/>
      <c r="F140" s="300"/>
      <c r="G140" s="300"/>
      <c r="H140" s="300"/>
      <c r="I140" s="301"/>
      <c r="J140" s="301"/>
      <c r="K140" s="301"/>
      <c r="L140" s="301"/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/>
      <c r="B141" s="293"/>
      <c r="C141" s="294"/>
      <c r="D141" s="295"/>
      <c r="E141" s="295"/>
      <c r="F141" s="295"/>
      <c r="G141" s="295"/>
      <c r="H141" s="295"/>
      <c r="I141" s="296"/>
      <c r="J141" s="296"/>
      <c r="K141" s="296"/>
      <c r="L141" s="296"/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97"/>
      <c r="B142" s="298"/>
      <c r="C142" s="299"/>
      <c r="D142" s="300"/>
      <c r="E142" s="300"/>
      <c r="F142" s="300"/>
      <c r="G142" s="300"/>
      <c r="H142" s="300"/>
      <c r="I142" s="301"/>
      <c r="J142" s="301"/>
      <c r="K142" s="301"/>
      <c r="L142" s="301"/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/>
      <c r="B143" s="293"/>
      <c r="C143" s="294"/>
      <c r="D143" s="295"/>
      <c r="E143" s="295"/>
      <c r="F143" s="295"/>
      <c r="G143" s="295"/>
      <c r="H143" s="295"/>
      <c r="I143" s="296"/>
      <c r="J143" s="296"/>
      <c r="K143" s="296"/>
      <c r="L143" s="296"/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97"/>
      <c r="B144" s="298"/>
      <c r="C144" s="299"/>
      <c r="D144" s="300"/>
      <c r="E144" s="300"/>
      <c r="F144" s="300"/>
      <c r="G144" s="300"/>
      <c r="H144" s="300"/>
      <c r="I144" s="301"/>
      <c r="J144" s="301"/>
      <c r="K144" s="301"/>
      <c r="L144" s="301"/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7"/>
      <c r="B146" s="298"/>
      <c r="C146" s="299"/>
      <c r="D146" s="300"/>
      <c r="E146" s="300"/>
      <c r="F146" s="300"/>
      <c r="G146" s="300"/>
      <c r="H146" s="300"/>
      <c r="I146" s="301"/>
      <c r="J146" s="301"/>
      <c r="K146" s="301"/>
      <c r="L146" s="301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7"/>
      <c r="B148" s="298"/>
      <c r="C148" s="299"/>
      <c r="D148" s="300"/>
      <c r="E148" s="300"/>
      <c r="F148" s="300"/>
      <c r="G148" s="300"/>
      <c r="H148" s="300"/>
      <c r="I148" s="301"/>
      <c r="J148" s="301"/>
      <c r="K148" s="301"/>
      <c r="L148" s="301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7"/>
      <c r="B150" s="298"/>
      <c r="C150" s="299"/>
      <c r="D150" s="300"/>
      <c r="E150" s="300"/>
      <c r="F150" s="300"/>
      <c r="G150" s="300"/>
      <c r="H150" s="300"/>
      <c r="I150" s="301"/>
      <c r="J150" s="301"/>
      <c r="K150" s="301"/>
      <c r="L150" s="301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7"/>
      <c r="B152" s="298"/>
      <c r="C152" s="299"/>
      <c r="D152" s="300"/>
      <c r="E152" s="300"/>
      <c r="F152" s="300"/>
      <c r="G152" s="300"/>
      <c r="H152" s="300"/>
      <c r="I152" s="301"/>
      <c r="J152" s="301"/>
      <c r="K152" s="301"/>
      <c r="L152" s="301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7"/>
      <c r="B154" s="298"/>
      <c r="C154" s="299"/>
      <c r="D154" s="300"/>
      <c r="E154" s="300"/>
      <c r="F154" s="300"/>
      <c r="G154" s="300"/>
      <c r="H154" s="300"/>
      <c r="I154" s="301"/>
      <c r="J154" s="301"/>
      <c r="K154" s="301"/>
      <c r="L154" s="301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7"/>
      <c r="B156" s="298"/>
      <c r="C156" s="299"/>
      <c r="D156" s="300"/>
      <c r="E156" s="300"/>
      <c r="F156" s="300"/>
      <c r="G156" s="300"/>
      <c r="H156" s="300"/>
      <c r="I156" s="301"/>
      <c r="J156" s="301"/>
      <c r="K156" s="301"/>
      <c r="L156" s="301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7"/>
      <c r="B158" s="298"/>
      <c r="C158" s="299"/>
      <c r="D158" s="300"/>
      <c r="E158" s="300"/>
      <c r="F158" s="300"/>
      <c r="G158" s="300"/>
      <c r="H158" s="300"/>
      <c r="I158" s="301"/>
      <c r="J158" s="301"/>
      <c r="K158" s="301"/>
      <c r="L158" s="301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292"/>
      <c r="B159" s="293"/>
      <c r="C159" s="294"/>
      <c r="D159" s="295"/>
      <c r="E159" s="295"/>
      <c r="F159" s="295"/>
      <c r="G159" s="295"/>
      <c r="H159" s="295"/>
      <c r="I159" s="296"/>
      <c r="J159" s="296"/>
      <c r="K159" s="296"/>
      <c r="L159" s="296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297"/>
      <c r="B160" s="298"/>
      <c r="C160" s="299"/>
      <c r="D160" s="300"/>
      <c r="E160" s="300"/>
      <c r="F160" s="300"/>
      <c r="G160" s="300"/>
      <c r="H160" s="300"/>
      <c r="I160" s="301"/>
      <c r="J160" s="301"/>
      <c r="K160" s="301"/>
      <c r="L160" s="301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292"/>
      <c r="B161" s="293"/>
      <c r="C161" s="294"/>
      <c r="D161" s="295"/>
      <c r="E161" s="295"/>
      <c r="F161" s="295"/>
      <c r="G161" s="295"/>
      <c r="H161" s="295"/>
      <c r="I161" s="296"/>
      <c r="J161" s="296"/>
      <c r="K161" s="296"/>
      <c r="L161" s="296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297"/>
      <c r="B162" s="298"/>
      <c r="C162" s="299"/>
      <c r="D162" s="300"/>
      <c r="E162" s="300"/>
      <c r="F162" s="300"/>
      <c r="G162" s="300"/>
      <c r="H162" s="300"/>
      <c r="I162" s="301"/>
      <c r="J162" s="301"/>
      <c r="K162" s="301"/>
      <c r="L162" s="301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1" manualBreakCount="1">
    <brk id="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D51ED-88E2-4074-8CB8-5D6039BFF18C}">
  <sheetPr codeName="List34">
    <tabColor theme="1" tint="0.34998626667073579"/>
  </sheetPr>
  <dimension ref="A1:S38"/>
  <sheetViews>
    <sheetView showGridLines="0" topLeftCell="A16" zoomScale="75" zoomScaleNormal="75" zoomScaleSheetLayoutView="100" workbookViewId="0">
      <selection activeCell="P31" sqref="P31:Q31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3"/>
      <c r="F1" s="3" t="s">
        <v>203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204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Karlovarský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205</v>
      </c>
      <c r="C7" s="27"/>
      <c r="D7" s="49">
        <v>147.78980000000001</v>
      </c>
      <c r="E7" s="28" t="s">
        <v>25</v>
      </c>
      <c r="G7" s="313"/>
    </row>
    <row r="8" spans="1:19" s="22" customFormat="1" ht="20.45" customHeight="1" x14ac:dyDescent="0.25">
      <c r="B8" s="31" t="s">
        <v>206</v>
      </c>
      <c r="C8" s="31"/>
      <c r="D8" s="32">
        <v>3.6459000000000001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207</v>
      </c>
      <c r="D11" s="48">
        <v>122.5908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208</v>
      </c>
      <c r="D12" s="48">
        <v>140.625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209</v>
      </c>
      <c r="D13" s="48">
        <v>151.33330000000001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210</v>
      </c>
      <c r="D14" s="48">
        <v>159.54480000000001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211</v>
      </c>
      <c r="D15" s="48">
        <v>167.8672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212</v>
      </c>
      <c r="C17" s="27"/>
      <c r="D17" s="49">
        <v>26.9254</v>
      </c>
      <c r="E17" s="28" t="s">
        <v>25</v>
      </c>
    </row>
    <row r="18" spans="2:10" s="30" customFormat="1" ht="20.45" customHeight="1" x14ac:dyDescent="0.2">
      <c r="B18" s="47" t="s">
        <v>213</v>
      </c>
      <c r="C18" s="37"/>
      <c r="D18" s="319">
        <v>13.8017</v>
      </c>
      <c r="E18" s="39" t="s">
        <v>25</v>
      </c>
    </row>
    <row r="19" spans="2:10" s="30" customFormat="1" ht="20.45" customHeight="1" x14ac:dyDescent="0.2">
      <c r="B19" s="47" t="s">
        <v>214</v>
      </c>
      <c r="C19" s="37"/>
      <c r="D19" s="319">
        <v>7.2472000000000003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215</v>
      </c>
      <c r="I23" s="313">
        <f>D7-D8</f>
        <v>144.1439</v>
      </c>
      <c r="J23" s="326" t="str">
        <f>H23&amp;" "&amp;TEXT(I23/($I$23+$I$25+$I$26+$I$27)*100,0)&amp;" %"</f>
        <v>Průměrná měsíční odpracovaná doba bez přesčasu 84 %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216</v>
      </c>
      <c r="I24" s="41">
        <f>D17</f>
        <v>26.9254</v>
      </c>
      <c r="J24" s="326" t="str">
        <f>H24&amp;" "&amp;TEXT((I25/($I$23+$I$25+$I$26+$I$27)*100)+(I26/($I$23+$I$25+$I$26+$I$27)*100)+(I27/($I$23+$I$25+$I$26+$I$27)*100),0)&amp;" %"</f>
        <v>Průměrná měsíční neodpracovaná doba 16 %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217</v>
      </c>
      <c r="I25" s="41">
        <f>D18</f>
        <v>13.8017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218</v>
      </c>
      <c r="I26" s="41">
        <f>D19</f>
        <v>7.2472000000000003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219</v>
      </c>
      <c r="I27" s="41">
        <f>(I23+D17)-(I23+D18+D19)</f>
        <v>5.876499999999993</v>
      </c>
      <c r="J27" s="326" t="str">
        <f>H27&amp;" "&amp;TEXT(ROUND(I24/(I23+I24)*100,0)-(ROUND(I25/($I$23+$I$25+$I$26+$I$27)*100,0))-(ROUND(I26/($I$23+$I$25+$I$26+$I$27)*100,0)),0)&amp;" %"</f>
        <v>Jiné 4 %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393BE-5C70-4148-B94C-2E7DDE516F78}">
  <sheetPr codeName="List39">
    <tabColor theme="0" tint="-0.249977111117893"/>
  </sheetPr>
  <dimension ref="A1:Q1432"/>
  <sheetViews>
    <sheetView showGridLines="0" zoomScaleNormal="100" zoomScaleSheetLayoutView="100" workbookViewId="0">
      <selection activeCell="P31" sqref="P31:Q31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/>
      <c r="D1" s="1"/>
      <c r="E1" s="2"/>
      <c r="F1" s="3"/>
      <c r="G1" s="3" t="s">
        <v>220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221</v>
      </c>
    </row>
    <row r="3" spans="1:17" ht="14.25" customHeight="1" x14ac:dyDescent="0.2">
      <c r="A3" s="72" t="s">
        <v>222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223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Karlovarský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224</v>
      </c>
      <c r="B8" s="274" t="s">
        <v>225</v>
      </c>
      <c r="C8" s="205" t="s">
        <v>226</v>
      </c>
      <c r="D8" s="205"/>
      <c r="E8" s="205" t="s">
        <v>227</v>
      </c>
      <c r="F8" s="205"/>
      <c r="G8" s="205"/>
    </row>
    <row r="9" spans="1:17" ht="17.25" customHeight="1" x14ac:dyDescent="0.2">
      <c r="A9" s="334"/>
      <c r="B9" s="335"/>
      <c r="C9" s="215" t="s">
        <v>228</v>
      </c>
      <c r="D9" s="215"/>
      <c r="E9" s="215" t="s">
        <v>228</v>
      </c>
      <c r="F9" s="215"/>
      <c r="G9" s="215"/>
    </row>
    <row r="10" spans="1:17" ht="17.25" customHeight="1" x14ac:dyDescent="0.2">
      <c r="A10" s="334"/>
      <c r="B10" s="335"/>
      <c r="C10" s="271" t="s">
        <v>229</v>
      </c>
      <c r="D10" s="271" t="s">
        <v>230</v>
      </c>
      <c r="E10" s="271" t="s">
        <v>229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231</v>
      </c>
      <c r="E11" s="205"/>
      <c r="F11" s="271" t="s">
        <v>232</v>
      </c>
      <c r="G11" s="271" t="s">
        <v>233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6.4699999999999994E-2</v>
      </c>
      <c r="C14" s="341">
        <v>145.77000000000001</v>
      </c>
      <c r="D14" s="342">
        <v>0.13769999999999999</v>
      </c>
      <c r="E14" s="342">
        <v>24.3018</v>
      </c>
      <c r="F14" s="342">
        <v>15.9941</v>
      </c>
      <c r="G14" s="342">
        <v>0.94989999999999997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6.0699999999999997E-2</v>
      </c>
      <c r="C15" s="345">
        <v>147.98240000000001</v>
      </c>
      <c r="D15" s="346">
        <v>0.71409999999999996</v>
      </c>
      <c r="E15" s="346">
        <v>23.258600000000001</v>
      </c>
      <c r="F15" s="346">
        <v>16.0016</v>
      </c>
      <c r="G15" s="346">
        <v>1.1548</v>
      </c>
    </row>
    <row r="16" spans="1:17" ht="13.15" customHeight="1" x14ac:dyDescent="0.2">
      <c r="A16" s="339" t="s">
        <v>127</v>
      </c>
      <c r="B16" s="340">
        <v>0.2354</v>
      </c>
      <c r="C16" s="341">
        <v>150.55250000000001</v>
      </c>
      <c r="D16" s="342">
        <v>0.50819999999999999</v>
      </c>
      <c r="E16" s="342">
        <v>19.9452</v>
      </c>
      <c r="F16" s="342">
        <v>13.3276</v>
      </c>
      <c r="G16" s="342">
        <v>2.0335999999999999</v>
      </c>
    </row>
    <row r="17" spans="1:7" ht="13.15" customHeight="1" x14ac:dyDescent="0.2">
      <c r="A17" s="347" t="s">
        <v>128</v>
      </c>
      <c r="B17" s="344">
        <v>0.1041</v>
      </c>
      <c r="C17" s="345">
        <v>150.24879999999999</v>
      </c>
      <c r="D17" s="346">
        <v>1.0469999999999999</v>
      </c>
      <c r="E17" s="346">
        <v>22.083100000000002</v>
      </c>
      <c r="F17" s="346">
        <v>15.1135</v>
      </c>
      <c r="G17" s="346">
        <v>1.2442</v>
      </c>
    </row>
    <row r="18" spans="1:7" ht="13.15" customHeight="1" x14ac:dyDescent="0.25">
      <c r="A18" s="348" t="s">
        <v>129</v>
      </c>
      <c r="B18" s="340">
        <v>8.3799999999999999E-2</v>
      </c>
      <c r="C18" s="341">
        <v>148.11799999999999</v>
      </c>
      <c r="D18" s="342">
        <v>2.3631000000000002</v>
      </c>
      <c r="E18" s="342">
        <v>22.9496</v>
      </c>
      <c r="F18" s="342">
        <v>14.0959</v>
      </c>
      <c r="G18" s="342">
        <v>1.5528</v>
      </c>
    </row>
    <row r="19" spans="1:7" ht="13.15" customHeight="1" x14ac:dyDescent="0.25">
      <c r="A19" s="343" t="s">
        <v>130</v>
      </c>
      <c r="B19" s="344">
        <v>5.4699999999999999E-2</v>
      </c>
      <c r="C19" s="345">
        <v>147.71870000000001</v>
      </c>
      <c r="D19" s="346">
        <v>3.9E-2</v>
      </c>
      <c r="E19" s="346">
        <v>24.5443</v>
      </c>
      <c r="F19" s="346">
        <v>16.632400000000001</v>
      </c>
      <c r="G19" s="346">
        <v>0.82179999999999997</v>
      </c>
    </row>
    <row r="20" spans="1:7" ht="13.15" customHeight="1" x14ac:dyDescent="0.25">
      <c r="A20" s="348" t="s">
        <v>131</v>
      </c>
      <c r="B20" s="340">
        <v>0.25619999999999998</v>
      </c>
      <c r="C20" s="341">
        <v>151.12049999999999</v>
      </c>
      <c r="D20" s="342">
        <v>2.2696000000000001</v>
      </c>
      <c r="E20" s="342">
        <v>24.5808</v>
      </c>
      <c r="F20" s="342">
        <v>13.754</v>
      </c>
      <c r="G20" s="342">
        <v>4.9208999999999996</v>
      </c>
    </row>
    <row r="21" spans="1:7" ht="13.15" customHeight="1" x14ac:dyDescent="0.2">
      <c r="A21" s="347" t="s">
        <v>132</v>
      </c>
      <c r="B21" s="344">
        <v>9.64E-2</v>
      </c>
      <c r="C21" s="345">
        <v>141.6497</v>
      </c>
      <c r="D21" s="346">
        <v>1.4205000000000001</v>
      </c>
      <c r="E21" s="346">
        <v>24.952100000000002</v>
      </c>
      <c r="F21" s="346">
        <v>16.844000000000001</v>
      </c>
      <c r="G21" s="346">
        <v>3.2663000000000002</v>
      </c>
    </row>
    <row r="22" spans="1:7" ht="13.15" customHeight="1" x14ac:dyDescent="0.2">
      <c r="A22" s="339" t="s">
        <v>134</v>
      </c>
      <c r="B22" s="340">
        <v>0.18629999999999999</v>
      </c>
      <c r="C22" s="341">
        <v>148.85470000000001</v>
      </c>
      <c r="D22" s="342">
        <v>2.5175999999999998</v>
      </c>
      <c r="E22" s="342">
        <v>22.364999999999998</v>
      </c>
      <c r="F22" s="342">
        <v>16.093299999999999</v>
      </c>
      <c r="G22" s="342">
        <v>3.7446999999999999</v>
      </c>
    </row>
    <row r="23" spans="1:7" ht="13.15" customHeight="1" x14ac:dyDescent="0.25">
      <c r="A23" s="343" t="s">
        <v>135</v>
      </c>
      <c r="B23" s="344">
        <v>5.45E-2</v>
      </c>
      <c r="C23" s="345">
        <v>140.75739999999999</v>
      </c>
      <c r="D23" s="346">
        <v>0.86040000000000005</v>
      </c>
      <c r="E23" s="346">
        <v>26.971800000000002</v>
      </c>
      <c r="F23" s="346">
        <v>16.3096</v>
      </c>
      <c r="G23" s="346">
        <v>2.5790999999999999</v>
      </c>
    </row>
    <row r="24" spans="1:7" ht="13.15" customHeight="1" x14ac:dyDescent="0.25">
      <c r="A24" s="348" t="s">
        <v>137</v>
      </c>
      <c r="B24" s="340">
        <v>0.2296</v>
      </c>
      <c r="C24" s="341">
        <v>147.3989</v>
      </c>
      <c r="D24" s="342">
        <v>6.0317999999999996</v>
      </c>
      <c r="E24" s="342">
        <v>26.251300000000001</v>
      </c>
      <c r="F24" s="342">
        <v>15.522</v>
      </c>
      <c r="G24" s="342">
        <v>4.3704000000000001</v>
      </c>
    </row>
    <row r="25" spans="1:7" ht="13.15" customHeight="1" x14ac:dyDescent="0.25">
      <c r="A25" s="343" t="s">
        <v>138</v>
      </c>
      <c r="B25" s="344">
        <v>9.8199999999999996E-2</v>
      </c>
      <c r="C25" s="345">
        <v>145.4041</v>
      </c>
      <c r="D25" s="346">
        <v>1.0491999999999999</v>
      </c>
      <c r="E25" s="346">
        <v>29.134699999999999</v>
      </c>
      <c r="F25" s="346">
        <v>15.1107</v>
      </c>
      <c r="G25" s="346">
        <v>5.9752000000000001</v>
      </c>
    </row>
    <row r="26" spans="1:7" ht="13.15" customHeight="1" x14ac:dyDescent="0.25">
      <c r="A26" s="348" t="s">
        <v>140</v>
      </c>
      <c r="B26" s="340">
        <v>5.8700000000000002E-2</v>
      </c>
      <c r="C26" s="341">
        <v>142.9915</v>
      </c>
      <c r="D26" s="342">
        <v>0.1706</v>
      </c>
      <c r="E26" s="342">
        <v>20.489100000000001</v>
      </c>
      <c r="F26" s="342">
        <v>16.292999999999999</v>
      </c>
      <c r="G26" s="342">
        <v>1.3483000000000001</v>
      </c>
    </row>
    <row r="27" spans="1:7" ht="13.15" customHeight="1" x14ac:dyDescent="0.25">
      <c r="A27" s="343" t="s">
        <v>143</v>
      </c>
      <c r="B27" s="344">
        <v>9.11E-2</v>
      </c>
      <c r="C27" s="345">
        <v>144.65629999999999</v>
      </c>
      <c r="D27" s="346">
        <v>1.8698999999999999</v>
      </c>
      <c r="E27" s="346">
        <v>25.948399999999999</v>
      </c>
      <c r="F27" s="346">
        <v>15.5465</v>
      </c>
      <c r="G27" s="346">
        <v>2.7818999999999998</v>
      </c>
    </row>
    <row r="28" spans="1:7" ht="13.15" customHeight="1" x14ac:dyDescent="0.2">
      <c r="A28" s="339" t="s">
        <v>144</v>
      </c>
      <c r="B28" s="340">
        <v>0.29549999999999998</v>
      </c>
      <c r="C28" s="341">
        <v>144.23099999999999</v>
      </c>
      <c r="D28" s="342">
        <v>2.3835000000000002</v>
      </c>
      <c r="E28" s="342">
        <v>26.2683</v>
      </c>
      <c r="F28" s="342">
        <v>15.3775</v>
      </c>
      <c r="G28" s="342">
        <v>3.8502000000000001</v>
      </c>
    </row>
    <row r="29" spans="1:7" ht="13.15" customHeight="1" x14ac:dyDescent="0.25">
      <c r="A29" s="343" t="s">
        <v>145</v>
      </c>
      <c r="B29" s="344">
        <v>7.6100000000000001E-2</v>
      </c>
      <c r="C29" s="345">
        <v>143.52789999999999</v>
      </c>
      <c r="D29" s="346">
        <v>2.0150999999999999</v>
      </c>
      <c r="E29" s="346">
        <v>25.678599999999999</v>
      </c>
      <c r="F29" s="346">
        <v>14.831799999999999</v>
      </c>
      <c r="G29" s="346">
        <v>2.2042999999999999</v>
      </c>
    </row>
    <row r="30" spans="1:7" ht="13.15" customHeight="1" x14ac:dyDescent="0.25">
      <c r="A30" s="348" t="s">
        <v>146</v>
      </c>
      <c r="B30" s="340">
        <v>0.33779999999999999</v>
      </c>
      <c r="C30" s="341">
        <v>147.21440000000001</v>
      </c>
      <c r="D30" s="342">
        <v>1.3576999999999999</v>
      </c>
      <c r="E30" s="342">
        <v>23.986599999999999</v>
      </c>
      <c r="F30" s="342">
        <v>15.5304</v>
      </c>
      <c r="G30" s="342">
        <v>4.7929000000000004</v>
      </c>
    </row>
    <row r="31" spans="1:7" ht="13.15" customHeight="1" x14ac:dyDescent="0.2">
      <c r="A31" s="347" t="s">
        <v>147</v>
      </c>
      <c r="B31" s="344">
        <v>0.17960000000000001</v>
      </c>
      <c r="C31" s="345">
        <v>147.74959999999999</v>
      </c>
      <c r="D31" s="346">
        <v>3.1253000000000002</v>
      </c>
      <c r="E31" s="346">
        <v>28.0246</v>
      </c>
      <c r="F31" s="346">
        <v>16.8977</v>
      </c>
      <c r="G31" s="346">
        <v>3.4462000000000002</v>
      </c>
    </row>
    <row r="32" spans="1:7" ht="13.15" customHeight="1" x14ac:dyDescent="0.25">
      <c r="A32" s="348" t="s">
        <v>148</v>
      </c>
      <c r="B32" s="340">
        <v>0.1023</v>
      </c>
      <c r="C32" s="341">
        <v>135.56530000000001</v>
      </c>
      <c r="D32" s="342">
        <v>1.4089</v>
      </c>
      <c r="E32" s="342">
        <v>28.820900000000002</v>
      </c>
      <c r="F32" s="342">
        <v>15.4518</v>
      </c>
      <c r="G32" s="342">
        <v>6.7426000000000004</v>
      </c>
    </row>
    <row r="33" spans="1:7" ht="13.15" customHeight="1" x14ac:dyDescent="0.25">
      <c r="A33" s="343" t="s">
        <v>149</v>
      </c>
      <c r="B33" s="344">
        <v>1.0718000000000001</v>
      </c>
      <c r="C33" s="345">
        <v>149.50989999999999</v>
      </c>
      <c r="D33" s="346">
        <v>7.0126999999999997</v>
      </c>
      <c r="E33" s="346">
        <v>30.0562</v>
      </c>
      <c r="F33" s="346">
        <v>15.182499999999999</v>
      </c>
      <c r="G33" s="346">
        <v>8.8409999999999993</v>
      </c>
    </row>
    <row r="34" spans="1:7" ht="13.15" customHeight="1" x14ac:dyDescent="0.2">
      <c r="A34" s="339" t="s">
        <v>150</v>
      </c>
      <c r="B34" s="340">
        <v>6.2E-2</v>
      </c>
      <c r="C34" s="341">
        <v>146.6063</v>
      </c>
      <c r="D34" s="342">
        <v>2.0036</v>
      </c>
      <c r="E34" s="342">
        <v>24.444099999999999</v>
      </c>
      <c r="F34" s="342">
        <v>15.8116</v>
      </c>
      <c r="G34" s="342">
        <v>1.2174</v>
      </c>
    </row>
    <row r="35" spans="1:7" ht="13.15" customHeight="1" x14ac:dyDescent="0.25">
      <c r="A35" s="343" t="s">
        <v>152</v>
      </c>
      <c r="B35" s="344">
        <v>8.8700000000000001E-2</v>
      </c>
      <c r="C35" s="345">
        <v>152.49299999999999</v>
      </c>
      <c r="D35" s="346">
        <v>9.4839000000000002</v>
      </c>
      <c r="E35" s="346">
        <v>30.512899999999998</v>
      </c>
      <c r="F35" s="346">
        <v>18.497299999999999</v>
      </c>
      <c r="G35" s="346">
        <v>3.4405000000000001</v>
      </c>
    </row>
    <row r="36" spans="1:7" ht="13.15" customHeight="1" x14ac:dyDescent="0.2">
      <c r="A36" s="339" t="s">
        <v>153</v>
      </c>
      <c r="B36" s="340">
        <v>2.3542999999999998</v>
      </c>
      <c r="C36" s="341">
        <v>152.04400000000001</v>
      </c>
      <c r="D36" s="342">
        <v>2.8100999999999998</v>
      </c>
      <c r="E36" s="342">
        <v>21.697900000000001</v>
      </c>
      <c r="F36" s="342">
        <v>14.8165</v>
      </c>
      <c r="G36" s="342">
        <v>3.8492999999999999</v>
      </c>
    </row>
    <row r="37" spans="1:7" ht="13.15" customHeight="1" x14ac:dyDescent="0.25">
      <c r="A37" s="343" t="s">
        <v>154</v>
      </c>
      <c r="B37" s="344">
        <v>0.2767</v>
      </c>
      <c r="C37" s="345">
        <v>144.8681</v>
      </c>
      <c r="D37" s="346">
        <v>7.0199999999999999E-2</v>
      </c>
      <c r="E37" s="346">
        <v>26.9407</v>
      </c>
      <c r="F37" s="346">
        <v>16.426400000000001</v>
      </c>
      <c r="G37" s="346">
        <v>2.9197000000000002</v>
      </c>
    </row>
    <row r="38" spans="1:7" x14ac:dyDescent="0.2">
      <c r="A38" s="339" t="s">
        <v>155</v>
      </c>
      <c r="B38" s="340">
        <v>0.94569999999999999</v>
      </c>
      <c r="C38" s="341">
        <v>148.80340000000001</v>
      </c>
      <c r="D38" s="342">
        <v>0.44009999999999999</v>
      </c>
      <c r="E38" s="342">
        <v>23.901399999999999</v>
      </c>
      <c r="F38" s="342">
        <v>14.943099999999999</v>
      </c>
      <c r="G38" s="342">
        <v>2.7311999999999999</v>
      </c>
    </row>
    <row r="39" spans="1:7" ht="13.5" x14ac:dyDescent="0.25">
      <c r="A39" s="343" t="s">
        <v>156</v>
      </c>
      <c r="B39" s="344">
        <v>9.4899999999999998E-2</v>
      </c>
      <c r="C39" s="345">
        <v>137.661</v>
      </c>
      <c r="D39" s="346">
        <v>6.1699999999999998E-2</v>
      </c>
      <c r="E39" s="346">
        <v>31.502400000000002</v>
      </c>
      <c r="F39" s="346">
        <v>16.743600000000001</v>
      </c>
      <c r="G39" s="346">
        <v>5.3662999999999998</v>
      </c>
    </row>
    <row r="40" spans="1:7" x14ac:dyDescent="0.2">
      <c r="A40" s="339" t="s">
        <v>157</v>
      </c>
      <c r="B40" s="340">
        <v>0.439</v>
      </c>
      <c r="C40" s="341">
        <v>150.72470000000001</v>
      </c>
      <c r="D40" s="342">
        <v>0.4536</v>
      </c>
      <c r="E40" s="342">
        <v>22.6906</v>
      </c>
      <c r="F40" s="342">
        <v>13.560499999999999</v>
      </c>
      <c r="G40" s="342">
        <v>3.7042000000000002</v>
      </c>
    </row>
    <row r="41" spans="1:7" ht="13.5" x14ac:dyDescent="0.25">
      <c r="A41" s="343" t="s">
        <v>158</v>
      </c>
      <c r="B41" s="344">
        <v>0.13009999999999999</v>
      </c>
      <c r="C41" s="345">
        <v>141.2602</v>
      </c>
      <c r="D41" s="346">
        <v>0.95389999999999997</v>
      </c>
      <c r="E41" s="346">
        <v>26.538399999999999</v>
      </c>
      <c r="F41" s="346">
        <v>15.1721</v>
      </c>
      <c r="G41" s="346">
        <v>2.7282999999999999</v>
      </c>
    </row>
    <row r="42" spans="1:7" x14ac:dyDescent="0.2">
      <c r="A42" s="339" t="s">
        <v>159</v>
      </c>
      <c r="B42" s="340">
        <v>0.43559999999999999</v>
      </c>
      <c r="C42" s="341">
        <v>145.06489999999999</v>
      </c>
      <c r="D42" s="342">
        <v>1.7690999999999999</v>
      </c>
      <c r="E42" s="342">
        <v>25.026299999999999</v>
      </c>
      <c r="F42" s="342">
        <v>15.008100000000001</v>
      </c>
      <c r="G42" s="342">
        <v>2.7705000000000002</v>
      </c>
    </row>
    <row r="43" spans="1:7" ht="13.5" x14ac:dyDescent="0.25">
      <c r="A43" s="343" t="s">
        <v>161</v>
      </c>
      <c r="B43" s="344">
        <v>1.3380000000000001</v>
      </c>
      <c r="C43" s="345">
        <v>155.27529999999999</v>
      </c>
      <c r="D43" s="346">
        <v>1.8798999999999999</v>
      </c>
      <c r="E43" s="346">
        <v>19.914200000000001</v>
      </c>
      <c r="F43" s="346">
        <v>11.3507</v>
      </c>
      <c r="G43" s="346">
        <v>4.3640999999999996</v>
      </c>
    </row>
    <row r="44" spans="1:7" x14ac:dyDescent="0.2">
      <c r="A44" s="339" t="s">
        <v>162</v>
      </c>
      <c r="B44" s="340">
        <v>0.36720000000000003</v>
      </c>
      <c r="C44" s="341">
        <v>149.19130000000001</v>
      </c>
      <c r="D44" s="342">
        <v>5.2728000000000002</v>
      </c>
      <c r="E44" s="342">
        <v>27.2881</v>
      </c>
      <c r="F44" s="342">
        <v>12.436299999999999</v>
      </c>
      <c r="G44" s="342">
        <v>9.4092000000000002</v>
      </c>
    </row>
    <row r="45" spans="1:7" ht="13.5" x14ac:dyDescent="0.25">
      <c r="A45" s="343" t="s">
        <v>163</v>
      </c>
      <c r="B45" s="344">
        <v>0.31280000000000002</v>
      </c>
      <c r="C45" s="345">
        <v>133.9657</v>
      </c>
      <c r="D45" s="346">
        <v>0.59419999999999995</v>
      </c>
      <c r="E45" s="346">
        <v>29.186900000000001</v>
      </c>
      <c r="F45" s="346">
        <v>14.069800000000001</v>
      </c>
      <c r="G45" s="346">
        <v>7.3612000000000002</v>
      </c>
    </row>
    <row r="46" spans="1:7" x14ac:dyDescent="0.2">
      <c r="A46" s="339" t="s">
        <v>164</v>
      </c>
      <c r="B46" s="340">
        <v>7.4499999999999997E-2</v>
      </c>
      <c r="C46" s="341">
        <v>145.38669999999999</v>
      </c>
      <c r="D46" s="342">
        <v>1.1893</v>
      </c>
      <c r="E46" s="342">
        <v>25.104800000000001</v>
      </c>
      <c r="F46" s="342">
        <v>14.3093</v>
      </c>
      <c r="G46" s="342">
        <v>6.1060999999999996</v>
      </c>
    </row>
    <row r="47" spans="1:7" ht="13.5" x14ac:dyDescent="0.25">
      <c r="A47" s="343" t="s">
        <v>165</v>
      </c>
      <c r="B47" s="344">
        <v>0.42480000000000001</v>
      </c>
      <c r="C47" s="345">
        <v>145.88460000000001</v>
      </c>
      <c r="D47" s="346">
        <v>1.0469999999999999</v>
      </c>
      <c r="E47" s="346">
        <v>25.1723</v>
      </c>
      <c r="F47" s="346">
        <v>14.1671</v>
      </c>
      <c r="G47" s="346">
        <v>4.3021000000000003</v>
      </c>
    </row>
    <row r="48" spans="1:7" x14ac:dyDescent="0.2">
      <c r="A48" s="339" t="s">
        <v>166</v>
      </c>
      <c r="B48" s="340">
        <v>0.1109</v>
      </c>
      <c r="C48" s="341">
        <v>145.92359999999999</v>
      </c>
      <c r="D48" s="342">
        <v>2.1031</v>
      </c>
      <c r="E48" s="342">
        <v>24.4924</v>
      </c>
      <c r="F48" s="342">
        <v>14.8756</v>
      </c>
      <c r="G48" s="342">
        <v>2.5005000000000002</v>
      </c>
    </row>
    <row r="49" spans="1:7" ht="13.5" x14ac:dyDescent="0.25">
      <c r="A49" s="343" t="s">
        <v>167</v>
      </c>
      <c r="B49" s="344">
        <v>0.32679999999999998</v>
      </c>
      <c r="C49" s="345">
        <v>146.28739999999999</v>
      </c>
      <c r="D49" s="346">
        <v>6.6863999999999999</v>
      </c>
      <c r="E49" s="346">
        <v>24.465299999999999</v>
      </c>
      <c r="F49" s="346">
        <v>15.2263</v>
      </c>
      <c r="G49" s="346">
        <v>3.2810999999999999</v>
      </c>
    </row>
    <row r="50" spans="1:7" x14ac:dyDescent="0.2">
      <c r="A50" s="339" t="s">
        <v>168</v>
      </c>
      <c r="B50" s="340">
        <v>0.3014</v>
      </c>
      <c r="C50" s="341">
        <v>133.33349999999999</v>
      </c>
      <c r="D50" s="342">
        <v>1.5291999999999999</v>
      </c>
      <c r="E50" s="342">
        <v>31.459199999999999</v>
      </c>
      <c r="F50" s="342">
        <v>13.5307</v>
      </c>
      <c r="G50" s="342">
        <v>9.4248999999999992</v>
      </c>
    </row>
    <row r="51" spans="1:7" ht="13.5" x14ac:dyDescent="0.25">
      <c r="A51" s="343" t="s">
        <v>169</v>
      </c>
      <c r="B51" s="344">
        <v>1.3052999999999999</v>
      </c>
      <c r="C51" s="345">
        <v>150.5035</v>
      </c>
      <c r="D51" s="346">
        <v>2.21</v>
      </c>
      <c r="E51" s="346">
        <v>21.967600000000001</v>
      </c>
      <c r="F51" s="346">
        <v>13.141400000000001</v>
      </c>
      <c r="G51" s="346">
        <v>5.1227</v>
      </c>
    </row>
    <row r="52" spans="1:7" x14ac:dyDescent="0.2">
      <c r="A52" s="339" t="s">
        <v>170</v>
      </c>
      <c r="B52" s="340">
        <v>0.57930000000000004</v>
      </c>
      <c r="C52" s="341">
        <v>145.21549999999999</v>
      </c>
      <c r="D52" s="342">
        <v>0.72540000000000004</v>
      </c>
      <c r="E52" s="342">
        <v>30.752700000000001</v>
      </c>
      <c r="F52" s="342">
        <v>12.9969</v>
      </c>
      <c r="G52" s="342">
        <v>8.8163</v>
      </c>
    </row>
    <row r="53" spans="1:7" ht="13.5" x14ac:dyDescent="0.25">
      <c r="A53" s="343" t="s">
        <v>171</v>
      </c>
      <c r="B53" s="344">
        <v>0.2918</v>
      </c>
      <c r="C53" s="345">
        <v>153.6686</v>
      </c>
      <c r="D53" s="346">
        <v>3.6261999999999999</v>
      </c>
      <c r="E53" s="346">
        <v>23.0901</v>
      </c>
      <c r="F53" s="346">
        <v>13.488300000000001</v>
      </c>
      <c r="G53" s="346">
        <v>3.6309999999999998</v>
      </c>
    </row>
    <row r="54" spans="1:7" x14ac:dyDescent="0.2">
      <c r="A54" s="339" t="s">
        <v>172</v>
      </c>
      <c r="B54" s="340">
        <v>4.1656000000000004</v>
      </c>
      <c r="C54" s="341">
        <v>156.7629</v>
      </c>
      <c r="D54" s="342">
        <v>2.4397000000000002</v>
      </c>
      <c r="E54" s="342">
        <v>22.489599999999999</v>
      </c>
      <c r="F54" s="342">
        <v>13.090199999999999</v>
      </c>
      <c r="G54" s="342">
        <v>4.9493</v>
      </c>
    </row>
    <row r="55" spans="1:7" ht="13.5" x14ac:dyDescent="0.25">
      <c r="A55" s="343" t="s">
        <v>173</v>
      </c>
      <c r="B55" s="344">
        <v>5.79E-2</v>
      </c>
      <c r="C55" s="345">
        <v>141.47579999999999</v>
      </c>
      <c r="D55" s="346">
        <v>8.72E-2</v>
      </c>
      <c r="E55" s="346">
        <v>32.7012</v>
      </c>
      <c r="F55" s="346">
        <v>14.127700000000001</v>
      </c>
      <c r="G55" s="346">
        <v>10.2392</v>
      </c>
    </row>
    <row r="56" spans="1:7" x14ac:dyDescent="0.2">
      <c r="A56" s="339" t="s">
        <v>174</v>
      </c>
      <c r="B56" s="340">
        <v>0.69279999999999997</v>
      </c>
      <c r="C56" s="341">
        <v>142.10659999999999</v>
      </c>
      <c r="D56" s="342">
        <v>4.1989000000000001</v>
      </c>
      <c r="E56" s="342">
        <v>29.483499999999999</v>
      </c>
      <c r="F56" s="342">
        <v>13.917400000000001</v>
      </c>
      <c r="G56" s="342">
        <v>8.8759999999999994</v>
      </c>
    </row>
    <row r="57" spans="1:7" ht="13.5" x14ac:dyDescent="0.25">
      <c r="A57" s="343" t="s">
        <v>175</v>
      </c>
      <c r="B57" s="344">
        <v>0.10059999999999999</v>
      </c>
      <c r="C57" s="345">
        <v>139.7028</v>
      </c>
      <c r="D57" s="346">
        <v>5.0765000000000002</v>
      </c>
      <c r="E57" s="346">
        <v>28.047899999999998</v>
      </c>
      <c r="F57" s="346">
        <v>15.9496</v>
      </c>
      <c r="G57" s="346">
        <v>8.1473999999999993</v>
      </c>
    </row>
    <row r="58" spans="1:7" x14ac:dyDescent="0.2">
      <c r="A58" s="339" t="s">
        <v>176</v>
      </c>
      <c r="B58" s="340">
        <v>0.34179999999999999</v>
      </c>
      <c r="C58" s="341">
        <v>151.5427</v>
      </c>
      <c r="D58" s="342">
        <v>3.4996</v>
      </c>
      <c r="E58" s="342">
        <v>20.310600000000001</v>
      </c>
      <c r="F58" s="342">
        <v>11.8254</v>
      </c>
      <c r="G58" s="342">
        <v>5.8800999999999997</v>
      </c>
    </row>
    <row r="59" spans="1:7" ht="13.5" x14ac:dyDescent="0.25">
      <c r="A59" s="343" t="s">
        <v>177</v>
      </c>
      <c r="B59" s="344">
        <v>0.1069</v>
      </c>
      <c r="C59" s="345">
        <v>134.3853</v>
      </c>
      <c r="D59" s="346">
        <v>1.8171999999999999</v>
      </c>
      <c r="E59" s="346">
        <v>32.683100000000003</v>
      </c>
      <c r="F59" s="346">
        <v>15.159700000000001</v>
      </c>
      <c r="G59" s="346">
        <v>9.4762000000000004</v>
      </c>
    </row>
    <row r="60" spans="1:7" x14ac:dyDescent="0.2">
      <c r="A60" s="339" t="s">
        <v>178</v>
      </c>
      <c r="B60" s="340">
        <v>2.0731999999999999</v>
      </c>
      <c r="C60" s="341">
        <v>148.52809999999999</v>
      </c>
      <c r="D60" s="342">
        <v>6.1562999999999999</v>
      </c>
      <c r="E60" s="342">
        <v>28.441099999999999</v>
      </c>
      <c r="F60" s="342">
        <v>13.3508</v>
      </c>
      <c r="G60" s="342">
        <v>8.2448999999999995</v>
      </c>
    </row>
    <row r="61" spans="1:7" ht="13.5" x14ac:dyDescent="0.25">
      <c r="A61" s="343" t="s">
        <v>179</v>
      </c>
      <c r="B61" s="344">
        <v>0.2979</v>
      </c>
      <c r="C61" s="345">
        <v>173.37299999999999</v>
      </c>
      <c r="D61" s="346">
        <v>7.4573</v>
      </c>
      <c r="E61" s="346">
        <v>33.0974</v>
      </c>
      <c r="F61" s="346">
        <v>17.489100000000001</v>
      </c>
      <c r="G61" s="346">
        <v>9.3882999999999992</v>
      </c>
    </row>
    <row r="62" spans="1:7" x14ac:dyDescent="0.2">
      <c r="A62" s="339" t="s">
        <v>180</v>
      </c>
      <c r="B62" s="340">
        <v>0.14680000000000001</v>
      </c>
      <c r="C62" s="341">
        <v>131.84100000000001</v>
      </c>
      <c r="D62" s="342">
        <v>9.4360999999999997</v>
      </c>
      <c r="E62" s="342">
        <v>50.627899999999997</v>
      </c>
      <c r="F62" s="342">
        <v>15.096500000000001</v>
      </c>
      <c r="G62" s="342">
        <v>15.2948</v>
      </c>
    </row>
    <row r="63" spans="1:7" ht="13.5" x14ac:dyDescent="0.25">
      <c r="A63" s="343" t="s">
        <v>181</v>
      </c>
      <c r="B63" s="344">
        <v>0.23719999999999999</v>
      </c>
      <c r="C63" s="345">
        <v>155.83340000000001</v>
      </c>
      <c r="D63" s="346">
        <v>6.6380999999999997</v>
      </c>
      <c r="E63" s="346">
        <v>21.052099999999999</v>
      </c>
      <c r="F63" s="346">
        <v>12.722899999999999</v>
      </c>
      <c r="G63" s="346">
        <v>2.6505000000000001</v>
      </c>
    </row>
    <row r="64" spans="1:7" x14ac:dyDescent="0.2">
      <c r="A64" s="339" t="s">
        <v>182</v>
      </c>
      <c r="B64" s="340">
        <v>0.95689999999999997</v>
      </c>
      <c r="C64" s="341">
        <v>149.08160000000001</v>
      </c>
      <c r="D64" s="342">
        <v>6.6012000000000004</v>
      </c>
      <c r="E64" s="342">
        <v>25.461099999999998</v>
      </c>
      <c r="F64" s="342">
        <v>14.0533</v>
      </c>
      <c r="G64" s="342">
        <v>5.1722000000000001</v>
      </c>
    </row>
    <row r="65" spans="1:7" ht="13.5" x14ac:dyDescent="0.25">
      <c r="A65" s="343" t="s">
        <v>183</v>
      </c>
      <c r="B65" s="344">
        <v>0.1386</v>
      </c>
      <c r="C65" s="345">
        <v>145.4057</v>
      </c>
      <c r="D65" s="346">
        <v>4.7224000000000004</v>
      </c>
      <c r="E65" s="346">
        <v>25.177299999999999</v>
      </c>
      <c r="F65" s="346">
        <v>15.7532</v>
      </c>
      <c r="G65" s="346">
        <v>4.0118999999999998</v>
      </c>
    </row>
    <row r="66" spans="1:7" x14ac:dyDescent="0.2">
      <c r="A66" s="339" t="s">
        <v>184</v>
      </c>
      <c r="B66" s="340">
        <v>9.3100000000000002E-2</v>
      </c>
      <c r="C66" s="341">
        <v>144.07990000000001</v>
      </c>
      <c r="D66" s="342">
        <v>7.4031000000000002</v>
      </c>
      <c r="E66" s="342">
        <v>30.716699999999999</v>
      </c>
      <c r="F66" s="342">
        <v>14.748200000000001</v>
      </c>
      <c r="G66" s="342">
        <v>8.9626000000000001</v>
      </c>
    </row>
    <row r="67" spans="1:7" ht="13.5" x14ac:dyDescent="0.25">
      <c r="A67" s="343" t="s">
        <v>185</v>
      </c>
      <c r="B67" s="344">
        <v>7.9299999999999995E-2</v>
      </c>
      <c r="C67" s="345">
        <v>144.56010000000001</v>
      </c>
      <c r="D67" s="346">
        <v>4.5701999999999998</v>
      </c>
      <c r="E67" s="346">
        <v>30.529299999999999</v>
      </c>
      <c r="F67" s="346">
        <v>14.138</v>
      </c>
      <c r="G67" s="346">
        <v>11.1684</v>
      </c>
    </row>
    <row r="68" spans="1:7" x14ac:dyDescent="0.2">
      <c r="A68" s="339" t="s">
        <v>186</v>
      </c>
      <c r="B68" s="340">
        <v>0.32550000000000001</v>
      </c>
      <c r="C68" s="341">
        <v>141.4769</v>
      </c>
      <c r="D68" s="342">
        <v>4.7449000000000003</v>
      </c>
      <c r="E68" s="342">
        <v>29.028700000000001</v>
      </c>
      <c r="F68" s="342">
        <v>14.4453</v>
      </c>
      <c r="G68" s="342">
        <v>8.2691999999999997</v>
      </c>
    </row>
    <row r="69" spans="1:7" ht="13.5" x14ac:dyDescent="0.25">
      <c r="A69" s="343" t="s">
        <v>187</v>
      </c>
      <c r="B69" s="344">
        <v>0.57010000000000005</v>
      </c>
      <c r="C69" s="345">
        <v>139.61619999999999</v>
      </c>
      <c r="D69" s="346">
        <v>4.3154000000000003</v>
      </c>
      <c r="E69" s="346">
        <v>27.582000000000001</v>
      </c>
      <c r="F69" s="346">
        <v>15.4215</v>
      </c>
      <c r="G69" s="346">
        <v>8.4492999999999991</v>
      </c>
    </row>
    <row r="70" spans="1:7" x14ac:dyDescent="0.2">
      <c r="A70" s="339" t="s">
        <v>188</v>
      </c>
      <c r="B70" s="340">
        <v>0.1515</v>
      </c>
      <c r="C70" s="341">
        <v>131.31780000000001</v>
      </c>
      <c r="D70" s="342">
        <v>1.5116000000000001</v>
      </c>
      <c r="E70" s="342">
        <v>33.066299999999998</v>
      </c>
      <c r="F70" s="342">
        <v>15.177</v>
      </c>
      <c r="G70" s="342">
        <v>13.850899999999999</v>
      </c>
    </row>
    <row r="71" spans="1:7" ht="13.5" x14ac:dyDescent="0.25">
      <c r="A71" s="343" t="s">
        <v>189</v>
      </c>
      <c r="B71" s="344">
        <v>0.28189999999999998</v>
      </c>
      <c r="C71" s="345">
        <v>145.58279999999999</v>
      </c>
      <c r="D71" s="346">
        <v>4.5888999999999998</v>
      </c>
      <c r="E71" s="346">
        <v>26.9757</v>
      </c>
      <c r="F71" s="346">
        <v>15.8614</v>
      </c>
      <c r="G71" s="346">
        <v>6.8940000000000001</v>
      </c>
    </row>
    <row r="72" spans="1:7" x14ac:dyDescent="0.2">
      <c r="A72" s="339" t="s">
        <v>190</v>
      </c>
      <c r="B72" s="340">
        <v>0.151</v>
      </c>
      <c r="C72" s="341">
        <v>145.68090000000001</v>
      </c>
      <c r="D72" s="342">
        <v>9.0871999999999993</v>
      </c>
      <c r="E72" s="342">
        <v>27.396000000000001</v>
      </c>
      <c r="F72" s="342">
        <v>14.936299999999999</v>
      </c>
      <c r="G72" s="342">
        <v>5.7355999999999998</v>
      </c>
    </row>
    <row r="73" spans="1:7" ht="13.5" x14ac:dyDescent="0.25">
      <c r="A73" s="343" t="s">
        <v>191</v>
      </c>
      <c r="B73" s="344">
        <v>0.2208</v>
      </c>
      <c r="C73" s="345">
        <v>141.8665</v>
      </c>
      <c r="D73" s="346">
        <v>8.8473000000000006</v>
      </c>
      <c r="E73" s="346">
        <v>34.491</v>
      </c>
      <c r="F73" s="346">
        <v>15.1534</v>
      </c>
      <c r="G73" s="346">
        <v>8.4475999999999996</v>
      </c>
    </row>
    <row r="74" spans="1:7" x14ac:dyDescent="0.2">
      <c r="A74" s="339" t="s">
        <v>192</v>
      </c>
      <c r="B74" s="340">
        <v>9.9400000000000002E-2</v>
      </c>
      <c r="C74" s="341">
        <v>138.50720000000001</v>
      </c>
      <c r="D74" s="342">
        <v>5.8708</v>
      </c>
      <c r="E74" s="342">
        <v>32.589100000000002</v>
      </c>
      <c r="F74" s="342">
        <v>15.3119</v>
      </c>
      <c r="G74" s="342">
        <v>9.2140000000000004</v>
      </c>
    </row>
    <row r="75" spans="1:7" ht="13.5" x14ac:dyDescent="0.25">
      <c r="A75" s="343" t="s">
        <v>193</v>
      </c>
      <c r="B75" s="344">
        <v>0.3896</v>
      </c>
      <c r="C75" s="345">
        <v>148.07480000000001</v>
      </c>
      <c r="D75" s="346">
        <v>4.4814999999999996</v>
      </c>
      <c r="E75" s="346">
        <v>26.016300000000001</v>
      </c>
      <c r="F75" s="346">
        <v>16.515799999999999</v>
      </c>
      <c r="G75" s="346">
        <v>3.2122999999999999</v>
      </c>
    </row>
    <row r="76" spans="1:7" x14ac:dyDescent="0.2">
      <c r="A76" s="339" t="s">
        <v>194</v>
      </c>
      <c r="B76" s="340">
        <v>2.3914</v>
      </c>
      <c r="C76" s="341">
        <v>135.02369999999999</v>
      </c>
      <c r="D76" s="342">
        <v>5.2384000000000004</v>
      </c>
      <c r="E76" s="342">
        <v>36.224600000000002</v>
      </c>
      <c r="F76" s="342">
        <v>13.7493</v>
      </c>
      <c r="G76" s="342">
        <v>12.717000000000001</v>
      </c>
    </row>
    <row r="77" spans="1:7" ht="13.5" x14ac:dyDescent="0.25">
      <c r="A77" s="343" t="s">
        <v>195</v>
      </c>
      <c r="B77" s="344">
        <v>0.25469999999999998</v>
      </c>
      <c r="C77" s="345">
        <v>145.42099999999999</v>
      </c>
      <c r="D77" s="346">
        <v>10.710599999999999</v>
      </c>
      <c r="E77" s="346">
        <v>25.271000000000001</v>
      </c>
      <c r="F77" s="346">
        <v>15.130100000000001</v>
      </c>
      <c r="G77" s="346">
        <v>5.5651000000000002</v>
      </c>
    </row>
    <row r="78" spans="1:7" x14ac:dyDescent="0.2">
      <c r="A78" s="339" t="s">
        <v>196</v>
      </c>
      <c r="B78" s="340">
        <v>0.2296</v>
      </c>
      <c r="C78" s="341">
        <v>137.08930000000001</v>
      </c>
      <c r="D78" s="342">
        <v>8.0981000000000005</v>
      </c>
      <c r="E78" s="342">
        <v>30.669</v>
      </c>
      <c r="F78" s="342">
        <v>14.9232</v>
      </c>
      <c r="G78" s="342">
        <v>12.0031</v>
      </c>
    </row>
    <row r="79" spans="1:7" ht="13.5" x14ac:dyDescent="0.25">
      <c r="A79" s="343" t="s">
        <v>197</v>
      </c>
      <c r="B79" s="344">
        <v>0.59760000000000002</v>
      </c>
      <c r="C79" s="345">
        <v>161.5394</v>
      </c>
      <c r="D79" s="346">
        <v>17.8477</v>
      </c>
      <c r="E79" s="346">
        <v>30.416</v>
      </c>
      <c r="F79" s="346">
        <v>15.2943</v>
      </c>
      <c r="G79" s="346">
        <v>9.6785999999999994</v>
      </c>
    </row>
    <row r="80" spans="1:7" x14ac:dyDescent="0.2">
      <c r="A80" s="339" t="s">
        <v>198</v>
      </c>
      <c r="B80" s="340">
        <v>0.1148</v>
      </c>
      <c r="C80" s="341">
        <v>143.80719999999999</v>
      </c>
      <c r="D80" s="342">
        <v>7.6093000000000002</v>
      </c>
      <c r="E80" s="342">
        <v>29.309699999999999</v>
      </c>
      <c r="F80" s="342">
        <v>15.004300000000001</v>
      </c>
      <c r="G80" s="342">
        <v>7.3246000000000002</v>
      </c>
    </row>
    <row r="81" spans="1:7" ht="13.5" x14ac:dyDescent="0.25">
      <c r="A81" s="343" t="s">
        <v>199</v>
      </c>
      <c r="B81" s="344">
        <v>0.88390000000000002</v>
      </c>
      <c r="C81" s="345">
        <v>148.55500000000001</v>
      </c>
      <c r="D81" s="346">
        <v>6.3205999999999998</v>
      </c>
      <c r="E81" s="346">
        <v>28.644600000000001</v>
      </c>
      <c r="F81" s="346">
        <v>14.530099999999999</v>
      </c>
      <c r="G81" s="346">
        <v>7.6982999999999997</v>
      </c>
    </row>
    <row r="82" spans="1:7" x14ac:dyDescent="0.2">
      <c r="A82" s="339" t="s">
        <v>200</v>
      </c>
      <c r="B82" s="340">
        <v>1.6223000000000001</v>
      </c>
      <c r="C82" s="341">
        <v>143.61250000000001</v>
      </c>
      <c r="D82" s="342">
        <v>1.9402999999999999</v>
      </c>
      <c r="E82" s="342">
        <v>31.9178</v>
      </c>
      <c r="F82" s="342">
        <v>13.4833</v>
      </c>
      <c r="G82" s="342">
        <v>12.489100000000001</v>
      </c>
    </row>
    <row r="83" spans="1:7" ht="13.5" x14ac:dyDescent="0.25">
      <c r="A83" s="343" t="s">
        <v>202</v>
      </c>
      <c r="B83" s="344">
        <v>0.10829999999999999</v>
      </c>
      <c r="C83" s="345">
        <v>135.34129999999999</v>
      </c>
      <c r="D83" s="346">
        <v>3.3168000000000002</v>
      </c>
      <c r="E83" s="346">
        <v>42.801299999999998</v>
      </c>
      <c r="F83" s="346">
        <v>13.7235</v>
      </c>
      <c r="G83" s="346">
        <v>15.4252</v>
      </c>
    </row>
    <row r="84" spans="1:7" x14ac:dyDescent="0.2">
      <c r="A84" s="339"/>
      <c r="B84" s="340"/>
      <c r="C84" s="341"/>
      <c r="D84" s="342"/>
      <c r="E84" s="342"/>
      <c r="F84" s="342"/>
      <c r="G84" s="342"/>
    </row>
    <row r="85" spans="1:7" ht="13.5" x14ac:dyDescent="0.25">
      <c r="A85" s="343"/>
      <c r="B85" s="344"/>
      <c r="C85" s="345"/>
      <c r="D85" s="346"/>
      <c r="E85" s="346"/>
      <c r="F85" s="346"/>
      <c r="G85" s="346"/>
    </row>
    <row r="86" spans="1:7" x14ac:dyDescent="0.2">
      <c r="A86" s="339"/>
      <c r="B86" s="340"/>
      <c r="C86" s="341"/>
      <c r="D86" s="342"/>
      <c r="E86" s="342"/>
      <c r="F86" s="342"/>
      <c r="G86" s="342"/>
    </row>
    <row r="87" spans="1:7" ht="13.5" x14ac:dyDescent="0.25">
      <c r="A87" s="343"/>
      <c r="B87" s="344"/>
      <c r="C87" s="345"/>
      <c r="D87" s="346"/>
      <c r="E87" s="346"/>
      <c r="F87" s="346"/>
      <c r="G87" s="346"/>
    </row>
    <row r="88" spans="1:7" ht="13.5" x14ac:dyDescent="0.25">
      <c r="A88" s="348"/>
      <c r="B88" s="340"/>
      <c r="C88" s="341"/>
      <c r="D88" s="342"/>
      <c r="E88" s="342"/>
      <c r="F88" s="342"/>
      <c r="G88" s="342"/>
    </row>
    <row r="89" spans="1:7" x14ac:dyDescent="0.2">
      <c r="A89" s="347"/>
      <c r="B89" s="344"/>
      <c r="C89" s="345"/>
      <c r="D89" s="346"/>
      <c r="E89" s="346"/>
      <c r="F89" s="346"/>
      <c r="G89" s="346"/>
    </row>
    <row r="90" spans="1:7" ht="13.5" x14ac:dyDescent="0.25">
      <c r="A90" s="348"/>
      <c r="B90" s="340"/>
      <c r="C90" s="341"/>
      <c r="D90" s="342"/>
      <c r="E90" s="342"/>
      <c r="F90" s="342"/>
      <c r="G90" s="342"/>
    </row>
    <row r="91" spans="1:7" x14ac:dyDescent="0.2">
      <c r="A91" s="347"/>
      <c r="B91" s="344"/>
      <c r="C91" s="345"/>
      <c r="D91" s="346"/>
      <c r="E91" s="346"/>
      <c r="F91" s="346"/>
      <c r="G91" s="346"/>
    </row>
    <row r="92" spans="1:7" ht="13.5" x14ac:dyDescent="0.25">
      <c r="A92" s="348"/>
      <c r="B92" s="340"/>
      <c r="C92" s="341"/>
      <c r="D92" s="342"/>
      <c r="E92" s="342"/>
      <c r="F92" s="342"/>
      <c r="G92" s="342"/>
    </row>
    <row r="93" spans="1:7" x14ac:dyDescent="0.2">
      <c r="A93" s="347"/>
      <c r="B93" s="344"/>
      <c r="C93" s="345"/>
      <c r="D93" s="346"/>
      <c r="E93" s="346"/>
      <c r="F93" s="346"/>
      <c r="G93" s="346"/>
    </row>
    <row r="94" spans="1:7" ht="13.5" x14ac:dyDescent="0.25">
      <c r="A94" s="348"/>
      <c r="B94" s="340"/>
      <c r="C94" s="341"/>
      <c r="D94" s="342"/>
      <c r="E94" s="342"/>
      <c r="F94" s="342"/>
      <c r="G94" s="342"/>
    </row>
    <row r="95" spans="1:7" x14ac:dyDescent="0.2">
      <c r="A95" s="347"/>
      <c r="B95" s="344"/>
      <c r="C95" s="345"/>
      <c r="D95" s="346"/>
      <c r="E95" s="346"/>
      <c r="F95" s="346"/>
      <c r="G95" s="346"/>
    </row>
    <row r="96" spans="1:7" ht="13.5" x14ac:dyDescent="0.25">
      <c r="A96" s="348"/>
      <c r="B96" s="340"/>
      <c r="C96" s="341"/>
      <c r="D96" s="342"/>
      <c r="E96" s="342"/>
      <c r="F96" s="342"/>
      <c r="G96" s="342"/>
    </row>
    <row r="97" spans="1:7" x14ac:dyDescent="0.2">
      <c r="A97" s="347"/>
      <c r="B97" s="344"/>
      <c r="C97" s="345"/>
      <c r="D97" s="346"/>
      <c r="E97" s="346"/>
      <c r="F97" s="346"/>
      <c r="G97" s="346"/>
    </row>
    <row r="98" spans="1:7" ht="13.5" x14ac:dyDescent="0.25">
      <c r="A98" s="348"/>
      <c r="B98" s="340"/>
      <c r="C98" s="341"/>
      <c r="D98" s="342"/>
      <c r="E98" s="342"/>
      <c r="F98" s="342"/>
      <c r="G98" s="342"/>
    </row>
    <row r="99" spans="1:7" x14ac:dyDescent="0.2">
      <c r="A99" s="347"/>
      <c r="B99" s="344"/>
      <c r="C99" s="345"/>
      <c r="D99" s="346"/>
      <c r="E99" s="346"/>
      <c r="F99" s="346"/>
      <c r="G99" s="346"/>
    </row>
    <row r="100" spans="1:7" x14ac:dyDescent="0.2">
      <c r="A100" s="339"/>
      <c r="B100" s="340"/>
      <c r="C100" s="341"/>
      <c r="D100" s="342"/>
      <c r="E100" s="342"/>
      <c r="F100" s="342"/>
      <c r="G100" s="342"/>
    </row>
    <row r="101" spans="1:7" ht="13.5" x14ac:dyDescent="0.25">
      <c r="A101" s="343"/>
      <c r="B101" s="344"/>
      <c r="C101" s="345"/>
      <c r="D101" s="346"/>
      <c r="E101" s="346"/>
      <c r="F101" s="346"/>
      <c r="G101" s="346"/>
    </row>
    <row r="102" spans="1:7" x14ac:dyDescent="0.2">
      <c r="A102" s="339"/>
      <c r="B102" s="340"/>
      <c r="C102" s="341"/>
      <c r="D102" s="342"/>
      <c r="E102" s="342"/>
      <c r="F102" s="342"/>
      <c r="G102" s="342"/>
    </row>
    <row r="103" spans="1:7" ht="13.5" x14ac:dyDescent="0.25">
      <c r="A103" s="343"/>
      <c r="B103" s="344"/>
      <c r="C103" s="345"/>
      <c r="D103" s="346"/>
      <c r="E103" s="346"/>
      <c r="F103" s="346"/>
      <c r="G103" s="346"/>
    </row>
    <row r="104" spans="1:7" x14ac:dyDescent="0.2">
      <c r="A104" s="339"/>
      <c r="B104" s="340"/>
      <c r="C104" s="341"/>
      <c r="D104" s="342"/>
      <c r="E104" s="342"/>
      <c r="F104" s="342"/>
      <c r="G104" s="342"/>
    </row>
    <row r="105" spans="1:7" ht="13.5" x14ac:dyDescent="0.25">
      <c r="A105" s="343"/>
      <c r="B105" s="344"/>
      <c r="C105" s="345"/>
      <c r="D105" s="346"/>
      <c r="E105" s="346"/>
      <c r="F105" s="346"/>
      <c r="G105" s="346"/>
    </row>
    <row r="106" spans="1:7" x14ac:dyDescent="0.2">
      <c r="A106" s="339"/>
      <c r="B106" s="340"/>
      <c r="C106" s="341"/>
      <c r="D106" s="342"/>
      <c r="E106" s="342"/>
      <c r="F106" s="342"/>
      <c r="G106" s="342"/>
    </row>
    <row r="107" spans="1:7" ht="13.5" x14ac:dyDescent="0.25">
      <c r="A107" s="343"/>
      <c r="B107" s="344"/>
      <c r="C107" s="345"/>
      <c r="D107" s="346"/>
      <c r="E107" s="346"/>
      <c r="F107" s="346"/>
      <c r="G107" s="346"/>
    </row>
    <row r="108" spans="1:7" x14ac:dyDescent="0.2">
      <c r="A108" s="339"/>
      <c r="B108" s="340"/>
      <c r="C108" s="341"/>
      <c r="D108" s="342"/>
      <c r="E108" s="342"/>
      <c r="F108" s="342"/>
      <c r="G108" s="342"/>
    </row>
    <row r="109" spans="1:7" ht="13.5" x14ac:dyDescent="0.25">
      <c r="A109" s="343"/>
      <c r="B109" s="344"/>
      <c r="C109" s="345"/>
      <c r="D109" s="346"/>
      <c r="E109" s="346"/>
      <c r="F109" s="346"/>
      <c r="G109" s="346"/>
    </row>
    <row r="110" spans="1:7" x14ac:dyDescent="0.2">
      <c r="A110" s="339"/>
      <c r="B110" s="340"/>
      <c r="C110" s="341"/>
      <c r="D110" s="342"/>
      <c r="E110" s="342"/>
      <c r="F110" s="342"/>
      <c r="G110" s="342"/>
    </row>
    <row r="111" spans="1:7" ht="13.5" x14ac:dyDescent="0.25">
      <c r="A111" s="343"/>
      <c r="B111" s="344"/>
      <c r="C111" s="345"/>
      <c r="D111" s="346"/>
      <c r="E111" s="346"/>
      <c r="F111" s="346"/>
      <c r="G111" s="346"/>
    </row>
    <row r="112" spans="1:7" x14ac:dyDescent="0.2">
      <c r="A112" s="339"/>
      <c r="B112" s="340"/>
      <c r="C112" s="341"/>
      <c r="D112" s="342"/>
      <c r="E112" s="342"/>
      <c r="F112" s="342"/>
      <c r="G112" s="342"/>
    </row>
    <row r="113" spans="1:7" ht="13.5" x14ac:dyDescent="0.25">
      <c r="A113" s="343"/>
      <c r="B113" s="344"/>
      <c r="C113" s="345"/>
      <c r="D113" s="346"/>
      <c r="E113" s="346"/>
      <c r="F113" s="346"/>
      <c r="G113" s="346"/>
    </row>
    <row r="114" spans="1:7" x14ac:dyDescent="0.2">
      <c r="A114" s="339"/>
      <c r="B114" s="340"/>
      <c r="C114" s="341"/>
      <c r="D114" s="342"/>
      <c r="E114" s="342"/>
      <c r="F114" s="342"/>
      <c r="G114" s="342"/>
    </row>
    <row r="115" spans="1:7" ht="13.5" x14ac:dyDescent="0.25">
      <c r="A115" s="343"/>
      <c r="B115" s="344"/>
      <c r="C115" s="345"/>
      <c r="D115" s="346"/>
      <c r="E115" s="346"/>
      <c r="F115" s="346"/>
      <c r="G115" s="346"/>
    </row>
    <row r="116" spans="1:7" x14ac:dyDescent="0.2">
      <c r="A116" s="339"/>
      <c r="B116" s="340"/>
      <c r="C116" s="341"/>
      <c r="D116" s="342"/>
      <c r="E116" s="342"/>
      <c r="F116" s="342"/>
      <c r="G116" s="342"/>
    </row>
    <row r="117" spans="1:7" ht="13.5" x14ac:dyDescent="0.25">
      <c r="A117" s="343"/>
      <c r="B117" s="344"/>
      <c r="C117" s="345"/>
      <c r="D117" s="346"/>
      <c r="E117" s="346"/>
      <c r="F117" s="346"/>
      <c r="G117" s="346"/>
    </row>
    <row r="118" spans="1:7" x14ac:dyDescent="0.2">
      <c r="A118" s="339"/>
      <c r="B118" s="340"/>
      <c r="C118" s="341"/>
      <c r="D118" s="342"/>
      <c r="E118" s="342"/>
      <c r="F118" s="342"/>
      <c r="G118" s="342"/>
    </row>
    <row r="119" spans="1:7" ht="13.5" x14ac:dyDescent="0.25">
      <c r="A119" s="343"/>
      <c r="B119" s="344"/>
      <c r="C119" s="345"/>
      <c r="D119" s="346"/>
      <c r="E119" s="346"/>
      <c r="F119" s="346"/>
      <c r="G119" s="346"/>
    </row>
    <row r="120" spans="1:7" x14ac:dyDescent="0.2">
      <c r="A120" s="339"/>
      <c r="B120" s="340"/>
      <c r="C120" s="341"/>
      <c r="D120" s="342"/>
      <c r="E120" s="342"/>
      <c r="F120" s="342"/>
      <c r="G120" s="342"/>
    </row>
    <row r="121" spans="1:7" ht="13.5" x14ac:dyDescent="0.25">
      <c r="A121" s="343"/>
      <c r="B121" s="344"/>
      <c r="C121" s="345"/>
      <c r="D121" s="346"/>
      <c r="E121" s="346"/>
      <c r="F121" s="346"/>
      <c r="G121" s="346"/>
    </row>
    <row r="122" spans="1:7" x14ac:dyDescent="0.2">
      <c r="A122" s="339"/>
      <c r="B122" s="340"/>
      <c r="C122" s="341"/>
      <c r="D122" s="342"/>
      <c r="E122" s="342"/>
      <c r="F122" s="342"/>
      <c r="G122" s="342"/>
    </row>
    <row r="123" spans="1:7" ht="13.5" x14ac:dyDescent="0.25">
      <c r="A123" s="343"/>
      <c r="B123" s="344"/>
      <c r="C123" s="345"/>
      <c r="D123" s="346"/>
      <c r="E123" s="346"/>
      <c r="F123" s="346"/>
      <c r="G123" s="346"/>
    </row>
    <row r="124" spans="1:7" x14ac:dyDescent="0.2">
      <c r="A124" s="339"/>
      <c r="B124" s="340"/>
      <c r="C124" s="341"/>
      <c r="D124" s="342"/>
      <c r="E124" s="342"/>
      <c r="F124" s="342"/>
      <c r="G124" s="342"/>
    </row>
    <row r="125" spans="1:7" ht="13.5" x14ac:dyDescent="0.25">
      <c r="A125" s="343"/>
      <c r="B125" s="344"/>
      <c r="C125" s="345"/>
      <c r="D125" s="346"/>
      <c r="E125" s="346"/>
      <c r="F125" s="346"/>
      <c r="G125" s="346"/>
    </row>
    <row r="126" spans="1:7" x14ac:dyDescent="0.2">
      <c r="A126" s="339"/>
      <c r="B126" s="340"/>
      <c r="C126" s="341"/>
      <c r="D126" s="342"/>
      <c r="E126" s="342"/>
      <c r="F126" s="342"/>
      <c r="G126" s="342"/>
    </row>
    <row r="127" spans="1:7" ht="13.5" x14ac:dyDescent="0.25">
      <c r="A127" s="343"/>
      <c r="B127" s="344"/>
      <c r="C127" s="345"/>
      <c r="D127" s="346"/>
      <c r="E127" s="346"/>
      <c r="F127" s="346"/>
      <c r="G127" s="346"/>
    </row>
    <row r="128" spans="1:7" x14ac:dyDescent="0.2">
      <c r="A128" s="339"/>
      <c r="B128" s="340"/>
      <c r="C128" s="341"/>
      <c r="D128" s="342"/>
      <c r="E128" s="342"/>
      <c r="F128" s="342"/>
      <c r="G128" s="342"/>
    </row>
    <row r="129" spans="1:7" ht="13.5" x14ac:dyDescent="0.25">
      <c r="A129" s="343"/>
      <c r="B129" s="344"/>
      <c r="C129" s="345"/>
      <c r="D129" s="346"/>
      <c r="E129" s="346"/>
      <c r="F129" s="346"/>
      <c r="G129" s="346"/>
    </row>
    <row r="130" spans="1:7" x14ac:dyDescent="0.2">
      <c r="A130" s="339"/>
      <c r="B130" s="340"/>
      <c r="C130" s="341"/>
      <c r="D130" s="342"/>
      <c r="E130" s="342"/>
      <c r="F130" s="342"/>
      <c r="G130" s="342"/>
    </row>
    <row r="131" spans="1:7" ht="13.5" x14ac:dyDescent="0.25">
      <c r="A131" s="343"/>
      <c r="B131" s="344"/>
      <c r="C131" s="345"/>
      <c r="D131" s="346"/>
      <c r="E131" s="346"/>
      <c r="F131" s="346"/>
      <c r="G131" s="346"/>
    </row>
    <row r="132" spans="1:7" x14ac:dyDescent="0.2">
      <c r="A132" s="339"/>
      <c r="B132" s="340"/>
      <c r="C132" s="341"/>
      <c r="D132" s="342"/>
      <c r="E132" s="342"/>
      <c r="F132" s="342"/>
      <c r="G132" s="342"/>
    </row>
    <row r="133" spans="1:7" ht="13.5" x14ac:dyDescent="0.25">
      <c r="A133" s="343"/>
      <c r="B133" s="344"/>
      <c r="C133" s="345"/>
      <c r="D133" s="346"/>
      <c r="E133" s="346"/>
      <c r="F133" s="346"/>
      <c r="G133" s="346"/>
    </row>
    <row r="134" spans="1:7" x14ac:dyDescent="0.2">
      <c r="A134" s="339"/>
      <c r="B134" s="340"/>
      <c r="C134" s="341"/>
      <c r="D134" s="342"/>
      <c r="E134" s="342"/>
      <c r="F134" s="342"/>
      <c r="G134" s="342"/>
    </row>
    <row r="135" spans="1:7" ht="13.5" x14ac:dyDescent="0.25">
      <c r="A135" s="343"/>
      <c r="B135" s="344"/>
      <c r="C135" s="345"/>
      <c r="D135" s="346"/>
      <c r="E135" s="346"/>
      <c r="F135" s="346"/>
      <c r="G135" s="346"/>
    </row>
    <row r="136" spans="1:7" x14ac:dyDescent="0.2">
      <c r="A136" s="339"/>
      <c r="B136" s="340"/>
      <c r="C136" s="341"/>
      <c r="D136" s="342"/>
      <c r="E136" s="342"/>
      <c r="F136" s="342"/>
      <c r="G136" s="342"/>
    </row>
    <row r="137" spans="1:7" ht="13.5" x14ac:dyDescent="0.25">
      <c r="A137" s="343"/>
      <c r="B137" s="344"/>
      <c r="C137" s="345"/>
      <c r="D137" s="346"/>
      <c r="E137" s="346"/>
      <c r="F137" s="346"/>
      <c r="G137" s="346"/>
    </row>
    <row r="138" spans="1:7" x14ac:dyDescent="0.2">
      <c r="A138" s="339"/>
      <c r="B138" s="340"/>
      <c r="C138" s="341"/>
      <c r="D138" s="342"/>
      <c r="E138" s="342"/>
      <c r="F138" s="342"/>
      <c r="G138" s="342"/>
    </row>
    <row r="139" spans="1:7" ht="13.5" x14ac:dyDescent="0.25">
      <c r="A139" s="343"/>
      <c r="B139" s="344"/>
      <c r="C139" s="345"/>
      <c r="D139" s="346"/>
      <c r="E139" s="346"/>
      <c r="F139" s="346"/>
      <c r="G139" s="346"/>
    </row>
    <row r="140" spans="1:7" x14ac:dyDescent="0.2">
      <c r="A140" s="339"/>
      <c r="B140" s="340"/>
      <c r="C140" s="341"/>
      <c r="D140" s="342"/>
      <c r="E140" s="342"/>
      <c r="F140" s="342"/>
      <c r="G140" s="342"/>
    </row>
    <row r="141" spans="1:7" ht="13.5" x14ac:dyDescent="0.25">
      <c r="A141" s="343"/>
      <c r="B141" s="344"/>
      <c r="C141" s="345"/>
      <c r="D141" s="346"/>
      <c r="E141" s="346"/>
      <c r="F141" s="346"/>
      <c r="G141" s="346"/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39"/>
      <c r="B162" s="340"/>
      <c r="C162" s="341"/>
      <c r="D162" s="342"/>
      <c r="E162" s="342"/>
      <c r="F162" s="342"/>
      <c r="G162" s="342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69695-D6B3-4BB1-96BA-5EBBE3B17CE8}">
  <sheetPr codeName="List7">
    <tabColor rgb="FF33CCFF"/>
  </sheetPr>
  <dimension ref="A1:Q32"/>
  <sheetViews>
    <sheetView showGridLines="0" topLeftCell="A16" zoomScaleNormal="100" zoomScaleSheetLayoutView="100" workbookViewId="0">
      <selection activeCell="P31" sqref="P31:Q31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234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235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Karlovarský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236</v>
      </c>
      <c r="C6" s="27"/>
      <c r="D6" s="49">
        <v>146.27099999999999</v>
      </c>
      <c r="E6" s="28" t="s">
        <v>237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104.8888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238</v>
      </c>
      <c r="D10" s="48">
        <v>87.252700000000004</v>
      </c>
      <c r="E10" s="39" t="s">
        <v>237</v>
      </c>
    </row>
    <row r="11" spans="1:17" ht="19.5" customHeight="1" x14ac:dyDescent="0.2">
      <c r="B11" s="40" t="s">
        <v>10</v>
      </c>
      <c r="C11" s="37" t="s">
        <v>239</v>
      </c>
      <c r="D11" s="48">
        <v>111.8592</v>
      </c>
      <c r="E11" s="39" t="s">
        <v>237</v>
      </c>
    </row>
    <row r="12" spans="1:17" ht="19.5" customHeight="1" x14ac:dyDescent="0.2">
      <c r="B12" s="40" t="s">
        <v>12</v>
      </c>
      <c r="C12" s="37" t="s">
        <v>240</v>
      </c>
      <c r="D12" s="48">
        <v>146.27099999999999</v>
      </c>
      <c r="E12" s="39" t="s">
        <v>237</v>
      </c>
      <c r="L12" s="360"/>
    </row>
    <row r="13" spans="1:17" ht="19.5" customHeight="1" x14ac:dyDescent="0.2">
      <c r="B13" s="40" t="s">
        <v>14</v>
      </c>
      <c r="C13" s="37" t="s">
        <v>241</v>
      </c>
      <c r="D13" s="48">
        <v>193.4426</v>
      </c>
      <c r="E13" s="39" t="s">
        <v>237</v>
      </c>
      <c r="L13" s="360"/>
    </row>
    <row r="14" spans="1:17" ht="19.5" customHeight="1" x14ac:dyDescent="0.2">
      <c r="B14" s="40" t="s">
        <v>16</v>
      </c>
      <c r="C14" s="37" t="s">
        <v>242</v>
      </c>
      <c r="D14" s="48">
        <v>256.55990000000003</v>
      </c>
      <c r="E14" s="39" t="s">
        <v>237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243</v>
      </c>
      <c r="C16" s="27"/>
      <c r="D16" s="49">
        <v>166.6105</v>
      </c>
      <c r="E16" s="28" t="s">
        <v>237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24.606499999999997</v>
      </c>
      <c r="C22" s="55">
        <f>D11</f>
        <v>111.8592</v>
      </c>
      <c r="D22" s="56">
        <f>D12-D11</f>
        <v>34.411799999999985</v>
      </c>
      <c r="E22" s="56">
        <f>D13-D12</f>
        <v>47.171600000000012</v>
      </c>
      <c r="F22" s="56">
        <f>D14-D13</f>
        <v>63.117300000000029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244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3AEF5-5D97-4511-88C8-E307706D0150}">
  <sheetPr codeName="List12">
    <tabColor rgb="FF66FFFF"/>
  </sheetPr>
  <dimension ref="A1:Q55"/>
  <sheetViews>
    <sheetView showGridLines="0" zoomScaleNormal="100" zoomScaleSheetLayoutView="100" workbookViewId="0">
      <selection activeCell="P31" sqref="P31:Q31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245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246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Karlovarský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247</v>
      </c>
      <c r="D6" s="383" t="s">
        <v>248</v>
      </c>
      <c r="E6" s="384"/>
      <c r="F6" s="383" t="s">
        <v>249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237</v>
      </c>
      <c r="D10" s="385" t="s">
        <v>237</v>
      </c>
      <c r="E10" s="385" t="s">
        <v>237</v>
      </c>
      <c r="F10" s="385" t="s">
        <v>237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67.066500000000005</v>
      </c>
      <c r="C12" s="389">
        <v>146.27099999999999</v>
      </c>
      <c r="D12" s="390">
        <v>87.252700000000004</v>
      </c>
      <c r="E12" s="390">
        <v>256.55990000000003</v>
      </c>
      <c r="F12" s="389">
        <v>166.6105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0.48209999999999997</v>
      </c>
      <c r="C13" s="394">
        <v>131.80459999999999</v>
      </c>
      <c r="D13" s="395">
        <v>95.92</v>
      </c>
      <c r="E13" s="395">
        <v>171.08940000000001</v>
      </c>
      <c r="F13" s="394">
        <v>132.37379999999999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9.4443999999999999</v>
      </c>
      <c r="C14" s="398">
        <v>141.71090000000001</v>
      </c>
      <c r="D14" s="399">
        <v>78.010000000000005</v>
      </c>
      <c r="E14" s="399">
        <v>221.80840000000001</v>
      </c>
      <c r="F14" s="398">
        <v>150.67259999999999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13.2257</v>
      </c>
      <c r="C15" s="398">
        <v>140.76490000000001</v>
      </c>
      <c r="D15" s="399">
        <v>86.150400000000005</v>
      </c>
      <c r="E15" s="399">
        <v>254.4348</v>
      </c>
      <c r="F15" s="398">
        <v>162.05019999999999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21.2273</v>
      </c>
      <c r="C16" s="398">
        <v>153.0993</v>
      </c>
      <c r="D16" s="399">
        <v>88.561700000000002</v>
      </c>
      <c r="E16" s="399">
        <v>272.16239999999999</v>
      </c>
      <c r="F16" s="398">
        <v>174.2791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16.665400000000002</v>
      </c>
      <c r="C17" s="398">
        <v>144.34309999999999</v>
      </c>
      <c r="D17" s="399">
        <v>87.771299999999997</v>
      </c>
      <c r="E17" s="399">
        <v>258.51299999999998</v>
      </c>
      <c r="F17" s="398">
        <v>167.65450000000001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6.0213999999999999</v>
      </c>
      <c r="C18" s="398">
        <v>150.3562</v>
      </c>
      <c r="D18" s="399">
        <v>89.401799999999994</v>
      </c>
      <c r="E18" s="399">
        <v>268.38080000000002</v>
      </c>
      <c r="F18" s="398">
        <v>174.44329999999999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35.202800000000003</v>
      </c>
      <c r="C20" s="404">
        <v>159.38679999999999</v>
      </c>
      <c r="D20" s="405">
        <v>88.960300000000004</v>
      </c>
      <c r="E20" s="405">
        <v>274.07139999999998</v>
      </c>
      <c r="F20" s="404">
        <v>179.97470000000001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0.30620000000000003</v>
      </c>
      <c r="C21" s="394">
        <v>137.29349999999999</v>
      </c>
      <c r="D21" s="395">
        <v>99.576499999999996</v>
      </c>
      <c r="E21" s="395">
        <v>178.97479999999999</v>
      </c>
      <c r="F21" s="394">
        <v>135.87530000000001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5.0564999999999998</v>
      </c>
      <c r="C22" s="398">
        <v>146.6258</v>
      </c>
      <c r="D22" s="399">
        <v>75.569999999999993</v>
      </c>
      <c r="E22" s="399">
        <v>228.1199</v>
      </c>
      <c r="F22" s="398">
        <v>156.17359999999999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7.0721999999999996</v>
      </c>
      <c r="C23" s="398">
        <v>159.99719999999999</v>
      </c>
      <c r="D23" s="399">
        <v>87.4</v>
      </c>
      <c r="E23" s="399">
        <v>263.74329999999998</v>
      </c>
      <c r="F23" s="398">
        <v>172.62209999999999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9.8073999999999995</v>
      </c>
      <c r="C24" s="398">
        <v>171.00710000000001</v>
      </c>
      <c r="D24" s="399">
        <v>92.330299999999994</v>
      </c>
      <c r="E24" s="399">
        <v>306.03149999999999</v>
      </c>
      <c r="F24" s="398">
        <v>196.18430000000001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9.1296999999999997</v>
      </c>
      <c r="C25" s="398">
        <v>160.81739999999999</v>
      </c>
      <c r="D25" s="399">
        <v>88.456100000000006</v>
      </c>
      <c r="E25" s="399">
        <v>279.39460000000003</v>
      </c>
      <c r="F25" s="398">
        <v>183.85409999999999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3.8307000000000002</v>
      </c>
      <c r="C26" s="398">
        <v>150.3562</v>
      </c>
      <c r="D26" s="399">
        <v>89.401799999999994</v>
      </c>
      <c r="E26" s="399">
        <v>286.69830000000002</v>
      </c>
      <c r="F26" s="398">
        <v>177.74539999999999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31.863700000000001</v>
      </c>
      <c r="C28" s="404">
        <v>133.96879999999999</v>
      </c>
      <c r="D28" s="405">
        <v>85.871399999999994</v>
      </c>
      <c r="E28" s="405">
        <v>234.08500000000001</v>
      </c>
      <c r="F28" s="404">
        <v>151.8459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0.1759</v>
      </c>
      <c r="C29" s="394">
        <v>123.0913</v>
      </c>
      <c r="D29" s="395">
        <v>88.01</v>
      </c>
      <c r="E29" s="395">
        <v>163.84209999999999</v>
      </c>
      <c r="F29" s="394">
        <v>126.2791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4.3879000000000001</v>
      </c>
      <c r="C30" s="398">
        <v>134.63040000000001</v>
      </c>
      <c r="D30" s="399">
        <v>89.31</v>
      </c>
      <c r="E30" s="399">
        <v>207.5343</v>
      </c>
      <c r="F30" s="398">
        <v>144.33320000000001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6.1535000000000002</v>
      </c>
      <c r="C31" s="398">
        <v>126.9115</v>
      </c>
      <c r="D31" s="399">
        <v>85.871399999999994</v>
      </c>
      <c r="E31" s="399">
        <v>239.1918</v>
      </c>
      <c r="F31" s="398">
        <v>149.9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11.4199</v>
      </c>
      <c r="C32" s="398">
        <v>136.5736</v>
      </c>
      <c r="D32" s="399">
        <v>81.056899999999999</v>
      </c>
      <c r="E32" s="399">
        <v>235.34790000000001</v>
      </c>
      <c r="F32" s="398">
        <v>155.46690000000001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7.5355999999999996</v>
      </c>
      <c r="C33" s="398">
        <v>132.4051</v>
      </c>
      <c r="D33" s="399">
        <v>84.87</v>
      </c>
      <c r="E33" s="399">
        <v>225.61779999999999</v>
      </c>
      <c r="F33" s="398">
        <v>148.0282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2.1907000000000001</v>
      </c>
      <c r="C34" s="398">
        <v>148.1183</v>
      </c>
      <c r="D34" s="399">
        <v>89.16</v>
      </c>
      <c r="E34" s="399">
        <v>268.38080000000002</v>
      </c>
      <c r="F34" s="398">
        <v>168.66909999999999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91FB5-AA28-4E0F-B6AF-F7C137D8020D}">
  <sheetPr codeName="List14">
    <tabColor rgb="FF66FFFF"/>
  </sheetPr>
  <dimension ref="A1:S2660"/>
  <sheetViews>
    <sheetView showGridLines="0" zoomScaleNormal="100" zoomScaleSheetLayoutView="100" workbookViewId="0">
      <selection activeCell="P31" sqref="P31:Q31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2018</v>
      </c>
      <c r="B1" s="2"/>
      <c r="C1" s="3"/>
      <c r="D1" s="1"/>
      <c r="E1" s="2"/>
      <c r="F1" s="3" t="s">
        <v>250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251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Karlovarský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252</v>
      </c>
      <c r="B7" s="271" t="s">
        <v>67</v>
      </c>
      <c r="C7" s="383" t="s">
        <v>247</v>
      </c>
      <c r="D7" s="383" t="s">
        <v>248</v>
      </c>
      <c r="E7" s="384"/>
      <c r="F7" s="383" t="s">
        <v>249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237</v>
      </c>
      <c r="D11" s="385" t="s">
        <v>237</v>
      </c>
      <c r="E11" s="385" t="s">
        <v>237</v>
      </c>
      <c r="F11" s="385" t="s">
        <v>237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0.11890000000000001</v>
      </c>
      <c r="C13" s="423">
        <v>245.6815</v>
      </c>
      <c r="D13" s="424">
        <v>236.1395</v>
      </c>
      <c r="E13" s="424">
        <v>656.21159999999998</v>
      </c>
      <c r="F13" s="424">
        <v>378.94880000000001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0.1147</v>
      </c>
      <c r="C14" s="425">
        <v>435.99689999999998</v>
      </c>
      <c r="D14" s="426">
        <v>173.3706</v>
      </c>
      <c r="E14" s="426">
        <v>541.84699999999998</v>
      </c>
      <c r="F14" s="426">
        <v>410.7912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0.40450000000000003</v>
      </c>
      <c r="C15" s="423">
        <v>228.82550000000001</v>
      </c>
      <c r="D15" s="424">
        <v>126.9198</v>
      </c>
      <c r="E15" s="424">
        <v>569.72799999999995</v>
      </c>
      <c r="F15" s="424">
        <v>296.27839999999998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0.1017</v>
      </c>
      <c r="C16" s="425">
        <v>274.5093</v>
      </c>
      <c r="D16" s="426">
        <v>151.15459999999999</v>
      </c>
      <c r="E16" s="426">
        <v>462.6157</v>
      </c>
      <c r="F16" s="426">
        <v>291.36450000000002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0.1011</v>
      </c>
      <c r="C17" s="423">
        <v>433.19349999999997</v>
      </c>
      <c r="D17" s="424">
        <v>205.8314</v>
      </c>
      <c r="E17" s="424">
        <v>719.62890000000004</v>
      </c>
      <c r="F17" s="424">
        <v>451.31130000000002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4.8800000000000003E-2</v>
      </c>
      <c r="C18" s="425">
        <v>350.07589999999999</v>
      </c>
      <c r="D18" s="426">
        <v>243.0864</v>
      </c>
      <c r="E18" s="426">
        <v>676.81470000000002</v>
      </c>
      <c r="F18" s="426">
        <v>432.97539999999998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0.23810000000000001</v>
      </c>
      <c r="C19" s="423">
        <v>205.53970000000001</v>
      </c>
      <c r="D19" s="424">
        <v>158.2664</v>
      </c>
      <c r="E19" s="424">
        <v>493.11559999999997</v>
      </c>
      <c r="F19" s="424">
        <v>271.97469999999998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0.25440000000000002</v>
      </c>
      <c r="C20" s="425">
        <v>162.11240000000001</v>
      </c>
      <c r="D20" s="426">
        <v>162.11240000000001</v>
      </c>
      <c r="E20" s="426">
        <v>374.80610000000001</v>
      </c>
      <c r="F20" s="426">
        <v>234.9325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6.25E-2</v>
      </c>
      <c r="C21" s="423">
        <v>290.3895</v>
      </c>
      <c r="D21" s="424">
        <v>185.7775</v>
      </c>
      <c r="E21" s="424">
        <v>400.48660000000001</v>
      </c>
      <c r="F21" s="424">
        <v>282.06900000000002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0.18129999999999999</v>
      </c>
      <c r="C22" s="425">
        <v>275.60730000000001</v>
      </c>
      <c r="D22" s="426">
        <v>206.54310000000001</v>
      </c>
      <c r="E22" s="426">
        <v>418.20549999999997</v>
      </c>
      <c r="F22" s="426">
        <v>297.71039999999999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5.3100000000000001E-2</v>
      </c>
      <c r="C23" s="423">
        <v>282.75880000000001</v>
      </c>
      <c r="D23" s="424">
        <v>206.39070000000001</v>
      </c>
      <c r="E23" s="424">
        <v>390.25389999999999</v>
      </c>
      <c r="F23" s="424">
        <v>299.78590000000003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4.7300000000000002E-2</v>
      </c>
      <c r="C24" s="425">
        <v>302.45080000000002</v>
      </c>
      <c r="D24" s="426">
        <v>193.36070000000001</v>
      </c>
      <c r="E24" s="426">
        <v>379.2747</v>
      </c>
      <c r="F24" s="426">
        <v>290.42349999999999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0.254</v>
      </c>
      <c r="C25" s="423">
        <v>227.64699999999999</v>
      </c>
      <c r="D25" s="424">
        <v>174.602</v>
      </c>
      <c r="E25" s="424">
        <v>276.1019</v>
      </c>
      <c r="F25" s="424">
        <v>226.72300000000001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9.5000000000000001E-2</v>
      </c>
      <c r="C26" s="425">
        <v>218.16980000000001</v>
      </c>
      <c r="D26" s="426">
        <v>137.99209999999999</v>
      </c>
      <c r="E26" s="426">
        <v>386.88959999999997</v>
      </c>
      <c r="F26" s="426">
        <v>248.8708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4.2700000000000002E-2</v>
      </c>
      <c r="C27" s="423">
        <v>251.09559999999999</v>
      </c>
      <c r="D27" s="424">
        <v>176.1712</v>
      </c>
      <c r="E27" s="424">
        <v>336.86599999999999</v>
      </c>
      <c r="F27" s="424">
        <v>254.54089999999999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5.74E-2</v>
      </c>
      <c r="C28" s="425">
        <v>395.05860000000001</v>
      </c>
      <c r="D28" s="426">
        <v>250.15119999999999</v>
      </c>
      <c r="E28" s="426">
        <v>539.06690000000003</v>
      </c>
      <c r="F28" s="426">
        <v>412.31189999999998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4.4499999999999998E-2</v>
      </c>
      <c r="C29" s="423">
        <v>275.5367</v>
      </c>
      <c r="D29" s="424">
        <v>96.7547</v>
      </c>
      <c r="E29" s="424">
        <v>649.32190000000003</v>
      </c>
      <c r="F29" s="424">
        <v>311.51499999999999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5.0500000000000003E-2</v>
      </c>
      <c r="C30" s="425">
        <v>150.3015</v>
      </c>
      <c r="D30" s="426">
        <v>124.5826</v>
      </c>
      <c r="E30" s="426">
        <v>220.56030000000001</v>
      </c>
      <c r="F30" s="426">
        <v>165.6652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0.14199999999999999</v>
      </c>
      <c r="C31" s="423">
        <v>216.2131</v>
      </c>
      <c r="D31" s="424">
        <v>174.1147</v>
      </c>
      <c r="E31" s="424">
        <v>290.11180000000002</v>
      </c>
      <c r="F31" s="424">
        <v>226.22790000000001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0.2676</v>
      </c>
      <c r="C32" s="425">
        <v>209.91079999999999</v>
      </c>
      <c r="D32" s="426">
        <v>174.11850000000001</v>
      </c>
      <c r="E32" s="426">
        <v>316.29059999999998</v>
      </c>
      <c r="F32" s="426">
        <v>234.25749999999999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145</v>
      </c>
      <c r="B33" s="340">
        <v>6.5600000000000006E-2</v>
      </c>
      <c r="C33" s="423">
        <v>221.89410000000001</v>
      </c>
      <c r="D33" s="424">
        <v>156.00049999999999</v>
      </c>
      <c r="E33" s="424">
        <v>291.14929999999998</v>
      </c>
      <c r="F33" s="424">
        <v>230.19890000000001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146</v>
      </c>
      <c r="B34" s="344">
        <v>0.78320000000000001</v>
      </c>
      <c r="C34" s="425">
        <v>184.68989999999999</v>
      </c>
      <c r="D34" s="426">
        <v>121.747</v>
      </c>
      <c r="E34" s="426">
        <v>291.06869999999998</v>
      </c>
      <c r="F34" s="426">
        <v>199.67140000000001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147</v>
      </c>
      <c r="B35" s="340">
        <v>0.17899999999999999</v>
      </c>
      <c r="C35" s="423">
        <v>245.56309999999999</v>
      </c>
      <c r="D35" s="424">
        <v>152.96379999999999</v>
      </c>
      <c r="E35" s="424">
        <v>343.96010000000001</v>
      </c>
      <c r="F35" s="424">
        <v>247.62710000000001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148</v>
      </c>
      <c r="B36" s="344">
        <v>9.6000000000000002E-2</v>
      </c>
      <c r="C36" s="425">
        <v>287.37209999999999</v>
      </c>
      <c r="D36" s="426">
        <v>222.23560000000001</v>
      </c>
      <c r="E36" s="426">
        <v>313.19830000000002</v>
      </c>
      <c r="F36" s="426">
        <v>275.0915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149</v>
      </c>
      <c r="B37" s="340">
        <v>1.0395000000000001</v>
      </c>
      <c r="C37" s="423">
        <v>208.5873</v>
      </c>
      <c r="D37" s="424">
        <v>132.92789999999999</v>
      </c>
      <c r="E37" s="424">
        <v>318.4864</v>
      </c>
      <c r="F37" s="424">
        <v>226.7124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150</v>
      </c>
      <c r="B38" s="344">
        <v>6.3500000000000001E-2</v>
      </c>
      <c r="C38" s="425">
        <v>234.00729999999999</v>
      </c>
      <c r="D38" s="426">
        <v>186.82300000000001</v>
      </c>
      <c r="E38" s="426">
        <v>342.99310000000003</v>
      </c>
      <c r="F38" s="426">
        <v>236.3526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151</v>
      </c>
      <c r="B39" s="340">
        <v>0.15970000000000001</v>
      </c>
      <c r="C39" s="423">
        <v>176.72559999999999</v>
      </c>
      <c r="D39" s="424">
        <v>142.07259999999999</v>
      </c>
      <c r="E39" s="424">
        <v>225.03870000000001</v>
      </c>
      <c r="F39" s="424">
        <v>184.29220000000001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152</v>
      </c>
      <c r="B40" s="344">
        <v>9.0300000000000005E-2</v>
      </c>
      <c r="C40" s="425">
        <v>189.60810000000001</v>
      </c>
      <c r="D40" s="426">
        <v>144.43450000000001</v>
      </c>
      <c r="E40" s="426">
        <v>281.3184</v>
      </c>
      <c r="F40" s="426">
        <v>201.49639999999999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153</v>
      </c>
      <c r="B41" s="340">
        <v>2.42</v>
      </c>
      <c r="C41" s="423">
        <v>168.30719999999999</v>
      </c>
      <c r="D41" s="424">
        <v>111.822</v>
      </c>
      <c r="E41" s="424">
        <v>246.57830000000001</v>
      </c>
      <c r="F41" s="424">
        <v>176.7038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154</v>
      </c>
      <c r="B42" s="344">
        <v>0.2606</v>
      </c>
      <c r="C42" s="425">
        <v>214.06319999999999</v>
      </c>
      <c r="D42" s="426">
        <v>142.15299999999999</v>
      </c>
      <c r="E42" s="426">
        <v>345.29390000000001</v>
      </c>
      <c r="F42" s="426">
        <v>228.89570000000001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155</v>
      </c>
      <c r="B43" s="340">
        <v>1.0134000000000001</v>
      </c>
      <c r="C43" s="423">
        <v>184.41</v>
      </c>
      <c r="D43" s="424">
        <v>110.99379999999999</v>
      </c>
      <c r="E43" s="424">
        <v>273.38529999999997</v>
      </c>
      <c r="F43" s="424">
        <v>201.88390000000001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156</v>
      </c>
      <c r="B44" s="344">
        <v>9.7900000000000001E-2</v>
      </c>
      <c r="C44" s="425">
        <v>217.51220000000001</v>
      </c>
      <c r="D44" s="426">
        <v>134.29400000000001</v>
      </c>
      <c r="E44" s="426">
        <v>428.29759999999999</v>
      </c>
      <c r="F44" s="426">
        <v>248.517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157</v>
      </c>
      <c r="B45" s="340">
        <v>0.72150000000000003</v>
      </c>
      <c r="C45" s="423">
        <v>204.0102</v>
      </c>
      <c r="D45" s="424">
        <v>120.9195</v>
      </c>
      <c r="E45" s="424">
        <v>383.19299999999998</v>
      </c>
      <c r="F45" s="424">
        <v>218.98580000000001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158</v>
      </c>
      <c r="B46" s="344">
        <v>0.12429999999999999</v>
      </c>
      <c r="C46" s="425">
        <v>226.53960000000001</v>
      </c>
      <c r="D46" s="426">
        <v>147.0393</v>
      </c>
      <c r="E46" s="426">
        <v>514.99329999999998</v>
      </c>
      <c r="F46" s="426">
        <v>291.19080000000002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159</v>
      </c>
      <c r="B47" s="340">
        <v>0.65949999999999998</v>
      </c>
      <c r="C47" s="423">
        <v>151.11580000000001</v>
      </c>
      <c r="D47" s="424">
        <v>76.025000000000006</v>
      </c>
      <c r="E47" s="424">
        <v>310.20670000000001</v>
      </c>
      <c r="F47" s="424">
        <v>192.2473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160</v>
      </c>
      <c r="B48" s="344">
        <v>4.65E-2</v>
      </c>
      <c r="C48" s="425">
        <v>203.67959999999999</v>
      </c>
      <c r="D48" s="426">
        <v>120.9157</v>
      </c>
      <c r="E48" s="426">
        <v>361.17419999999998</v>
      </c>
      <c r="F48" s="426">
        <v>222.03829999999999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161</v>
      </c>
      <c r="B49" s="340">
        <v>1.1418999999999999</v>
      </c>
      <c r="C49" s="423">
        <v>132.50219999999999</v>
      </c>
      <c r="D49" s="424">
        <v>93.56</v>
      </c>
      <c r="E49" s="424">
        <v>202.08359999999999</v>
      </c>
      <c r="F49" s="424">
        <v>150.4273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162</v>
      </c>
      <c r="B50" s="344">
        <v>0.45879999999999999</v>
      </c>
      <c r="C50" s="425">
        <v>122.1902</v>
      </c>
      <c r="D50" s="426">
        <v>115.2075</v>
      </c>
      <c r="E50" s="426">
        <v>190.73179999999999</v>
      </c>
      <c r="F50" s="426">
        <v>142.33709999999999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163</v>
      </c>
      <c r="B51" s="340">
        <v>0.28510000000000002</v>
      </c>
      <c r="C51" s="423">
        <v>143.86799999999999</v>
      </c>
      <c r="D51" s="424">
        <v>121.5497</v>
      </c>
      <c r="E51" s="424">
        <v>171.90100000000001</v>
      </c>
      <c r="F51" s="424">
        <v>147.67920000000001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164</v>
      </c>
      <c r="B52" s="344">
        <v>0.2283</v>
      </c>
      <c r="C52" s="425">
        <v>92.33</v>
      </c>
      <c r="D52" s="426">
        <v>73.273700000000005</v>
      </c>
      <c r="E52" s="426">
        <v>185.59299999999999</v>
      </c>
      <c r="F52" s="426">
        <v>117.62820000000001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165</v>
      </c>
      <c r="B53" s="340">
        <v>0.4219</v>
      </c>
      <c r="C53" s="423">
        <v>148.7834</v>
      </c>
      <c r="D53" s="424">
        <v>109.188</v>
      </c>
      <c r="E53" s="424">
        <v>218.88120000000001</v>
      </c>
      <c r="F53" s="424">
        <v>157.75749999999999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166</v>
      </c>
      <c r="B54" s="344">
        <v>9.2899999999999996E-2</v>
      </c>
      <c r="C54" s="425">
        <v>206.6431</v>
      </c>
      <c r="D54" s="426">
        <v>149.786</v>
      </c>
      <c r="E54" s="426">
        <v>302.59179999999998</v>
      </c>
      <c r="F54" s="426">
        <v>218.7278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167</v>
      </c>
      <c r="B55" s="340">
        <v>0.54620000000000002</v>
      </c>
      <c r="C55" s="423">
        <v>165.49379999999999</v>
      </c>
      <c r="D55" s="424">
        <v>86.18</v>
      </c>
      <c r="E55" s="424">
        <v>260.3458</v>
      </c>
      <c r="F55" s="424">
        <v>171.965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168</v>
      </c>
      <c r="B56" s="344">
        <v>0.27679999999999999</v>
      </c>
      <c r="C56" s="425">
        <v>121.5316</v>
      </c>
      <c r="D56" s="426">
        <v>101.8306</v>
      </c>
      <c r="E56" s="426">
        <v>145.1463</v>
      </c>
      <c r="F56" s="426">
        <v>124.223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169</v>
      </c>
      <c r="B57" s="340">
        <v>1.3048</v>
      </c>
      <c r="C57" s="423">
        <v>139.77070000000001</v>
      </c>
      <c r="D57" s="424">
        <v>85.96</v>
      </c>
      <c r="E57" s="424">
        <v>200.22630000000001</v>
      </c>
      <c r="F57" s="424">
        <v>140.38800000000001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170</v>
      </c>
      <c r="B58" s="344">
        <v>0.58069999999999999</v>
      </c>
      <c r="C58" s="425">
        <v>108.6362</v>
      </c>
      <c r="D58" s="426">
        <v>94.98</v>
      </c>
      <c r="E58" s="426">
        <v>151.43960000000001</v>
      </c>
      <c r="F58" s="426">
        <v>122.2668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171</v>
      </c>
      <c r="B59" s="340">
        <v>0.2742</v>
      </c>
      <c r="C59" s="423">
        <v>183.91370000000001</v>
      </c>
      <c r="D59" s="424">
        <v>116.60420000000001</v>
      </c>
      <c r="E59" s="424">
        <v>323.48820000000001</v>
      </c>
      <c r="F59" s="424">
        <v>201.40459999999999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172</v>
      </c>
      <c r="B60" s="344">
        <v>4.1710000000000003</v>
      </c>
      <c r="C60" s="425">
        <v>105.02</v>
      </c>
      <c r="D60" s="426">
        <v>68.438299999999998</v>
      </c>
      <c r="E60" s="426">
        <v>180.30760000000001</v>
      </c>
      <c r="F60" s="426">
        <v>116.9365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173</v>
      </c>
      <c r="B61" s="340">
        <v>4.7699999999999999E-2</v>
      </c>
      <c r="C61" s="423">
        <v>130.649</v>
      </c>
      <c r="D61" s="424">
        <v>115.4174</v>
      </c>
      <c r="E61" s="424">
        <v>245.86959999999999</v>
      </c>
      <c r="F61" s="424">
        <v>152.1114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174</v>
      </c>
      <c r="B62" s="344">
        <v>0.64580000000000004</v>
      </c>
      <c r="C62" s="425">
        <v>121.62779999999999</v>
      </c>
      <c r="D62" s="426">
        <v>95.632999999999996</v>
      </c>
      <c r="E62" s="426">
        <v>172.5402</v>
      </c>
      <c r="F62" s="426">
        <v>129.2782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175</v>
      </c>
      <c r="B63" s="340">
        <v>8.5400000000000004E-2</v>
      </c>
      <c r="C63" s="423">
        <v>229.79310000000001</v>
      </c>
      <c r="D63" s="424">
        <v>152.7938</v>
      </c>
      <c r="E63" s="424">
        <v>270.18819999999999</v>
      </c>
      <c r="F63" s="424">
        <v>220.73089999999999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176</v>
      </c>
      <c r="B64" s="344">
        <v>0.3483</v>
      </c>
      <c r="C64" s="425">
        <v>89.73</v>
      </c>
      <c r="D64" s="426">
        <v>73.59</v>
      </c>
      <c r="E64" s="426">
        <v>120.12649999999999</v>
      </c>
      <c r="F64" s="426">
        <v>94.547499999999999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177</v>
      </c>
      <c r="B65" s="340">
        <v>0.1532</v>
      </c>
      <c r="C65" s="423">
        <v>181.31989999999999</v>
      </c>
      <c r="D65" s="424">
        <v>144.46690000000001</v>
      </c>
      <c r="E65" s="424">
        <v>279.5557</v>
      </c>
      <c r="F65" s="424">
        <v>191.3099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178</v>
      </c>
      <c r="B66" s="344">
        <v>1.8661000000000001</v>
      </c>
      <c r="C66" s="425">
        <v>161.35059999999999</v>
      </c>
      <c r="D66" s="426">
        <v>103.67270000000001</v>
      </c>
      <c r="E66" s="426">
        <v>226.89859999999999</v>
      </c>
      <c r="F66" s="426">
        <v>168.38290000000001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179</v>
      </c>
      <c r="B67" s="340">
        <v>0.52429999999999999</v>
      </c>
      <c r="C67" s="423">
        <v>175.44470000000001</v>
      </c>
      <c r="D67" s="424">
        <v>131.3998</v>
      </c>
      <c r="E67" s="424">
        <v>254.767</v>
      </c>
      <c r="F67" s="424">
        <v>185.1276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180</v>
      </c>
      <c r="B68" s="344">
        <v>0.1231</v>
      </c>
      <c r="C68" s="425">
        <v>102.9012</v>
      </c>
      <c r="D68" s="426">
        <v>76.97</v>
      </c>
      <c r="E68" s="426">
        <v>154.8168</v>
      </c>
      <c r="F68" s="426">
        <v>116.0194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181</v>
      </c>
      <c r="B69" s="340">
        <v>0.22489999999999999</v>
      </c>
      <c r="C69" s="423">
        <v>175.41050000000001</v>
      </c>
      <c r="D69" s="424">
        <v>117.9966</v>
      </c>
      <c r="E69" s="424">
        <v>224.7405</v>
      </c>
      <c r="F69" s="424">
        <v>173.97659999999999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182</v>
      </c>
      <c r="B70" s="344">
        <v>0.95479999999999998</v>
      </c>
      <c r="C70" s="425">
        <v>189.94589999999999</v>
      </c>
      <c r="D70" s="426">
        <v>121.23050000000001</v>
      </c>
      <c r="E70" s="426">
        <v>254.14830000000001</v>
      </c>
      <c r="F70" s="426">
        <v>193.1728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183</v>
      </c>
      <c r="B71" s="340">
        <v>0.13730000000000001</v>
      </c>
      <c r="C71" s="423">
        <v>214.72550000000001</v>
      </c>
      <c r="D71" s="424">
        <v>144.0616</v>
      </c>
      <c r="E71" s="424">
        <v>255.64410000000001</v>
      </c>
      <c r="F71" s="424">
        <v>208.7902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184</v>
      </c>
      <c r="B72" s="344">
        <v>9.35E-2</v>
      </c>
      <c r="C72" s="425">
        <v>201.27950000000001</v>
      </c>
      <c r="D72" s="426">
        <v>137.70689999999999</v>
      </c>
      <c r="E72" s="426">
        <v>265.88720000000001</v>
      </c>
      <c r="F72" s="426">
        <v>199.02459999999999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185</v>
      </c>
      <c r="B73" s="340">
        <v>7.8899999999999998E-2</v>
      </c>
      <c r="C73" s="423">
        <v>139.6917</v>
      </c>
      <c r="D73" s="424">
        <v>106.12779999999999</v>
      </c>
      <c r="E73" s="424">
        <v>174.54470000000001</v>
      </c>
      <c r="F73" s="424">
        <v>143.11429999999999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186</v>
      </c>
      <c r="B74" s="344">
        <v>0.28160000000000002</v>
      </c>
      <c r="C74" s="425">
        <v>188.4324</v>
      </c>
      <c r="D74" s="426">
        <v>121.05070000000001</v>
      </c>
      <c r="E74" s="426">
        <v>223.62309999999999</v>
      </c>
      <c r="F74" s="426">
        <v>179.35499999999999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187</v>
      </c>
      <c r="B75" s="340">
        <v>0.51459999999999995</v>
      </c>
      <c r="C75" s="423">
        <v>216.93620000000001</v>
      </c>
      <c r="D75" s="424">
        <v>185.5051</v>
      </c>
      <c r="E75" s="424">
        <v>272.98840000000001</v>
      </c>
      <c r="F75" s="424">
        <v>221.49969999999999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189</v>
      </c>
      <c r="B76" s="344">
        <v>0.2465</v>
      </c>
      <c r="C76" s="425">
        <v>230.04069999999999</v>
      </c>
      <c r="D76" s="426">
        <v>176.60300000000001</v>
      </c>
      <c r="E76" s="426">
        <v>270.09190000000001</v>
      </c>
      <c r="F76" s="426">
        <v>227.1361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190</v>
      </c>
      <c r="B77" s="340">
        <v>0.1855</v>
      </c>
      <c r="C77" s="423">
        <v>147.23169999999999</v>
      </c>
      <c r="D77" s="424">
        <v>94.158600000000007</v>
      </c>
      <c r="E77" s="424">
        <v>231.59989999999999</v>
      </c>
      <c r="F77" s="424">
        <v>149.3357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191</v>
      </c>
      <c r="B78" s="344">
        <v>0.20519999999999999</v>
      </c>
      <c r="C78" s="425">
        <v>202.91550000000001</v>
      </c>
      <c r="D78" s="426">
        <v>100.5157</v>
      </c>
      <c r="E78" s="426">
        <v>255.89080000000001</v>
      </c>
      <c r="F78" s="426">
        <v>187.93790000000001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192</v>
      </c>
      <c r="B79" s="340">
        <v>0.57979999999999998</v>
      </c>
      <c r="C79" s="423">
        <v>116.51300000000001</v>
      </c>
      <c r="D79" s="424">
        <v>98.070400000000006</v>
      </c>
      <c r="E79" s="424">
        <v>147.40610000000001</v>
      </c>
      <c r="F79" s="424">
        <v>123.2577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193</v>
      </c>
      <c r="B80" s="344">
        <v>0.35599999999999998</v>
      </c>
      <c r="C80" s="425">
        <v>196.6773</v>
      </c>
      <c r="D80" s="426">
        <v>158.56720000000001</v>
      </c>
      <c r="E80" s="426">
        <v>257.70760000000001</v>
      </c>
      <c r="F80" s="426">
        <v>202.1122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194</v>
      </c>
      <c r="B81" s="340">
        <v>1.7964</v>
      </c>
      <c r="C81" s="423">
        <v>134.221</v>
      </c>
      <c r="D81" s="424">
        <v>103.32510000000001</v>
      </c>
      <c r="E81" s="424">
        <v>179.3073</v>
      </c>
      <c r="F81" s="424">
        <v>138.7389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195</v>
      </c>
      <c r="B82" s="344">
        <v>0.23760000000000001</v>
      </c>
      <c r="C82" s="425">
        <v>250.78970000000001</v>
      </c>
      <c r="D82" s="426">
        <v>206.42529999999999</v>
      </c>
      <c r="E82" s="426">
        <v>309.43709999999999</v>
      </c>
      <c r="F82" s="426">
        <v>257.09800000000001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196</v>
      </c>
      <c r="B83" s="340">
        <v>0.1996</v>
      </c>
      <c r="C83" s="423">
        <v>201.5188</v>
      </c>
      <c r="D83" s="424">
        <v>160.5907</v>
      </c>
      <c r="E83" s="424">
        <v>234.43539999999999</v>
      </c>
      <c r="F83" s="424">
        <v>199.8186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197</v>
      </c>
      <c r="B84" s="344">
        <v>0.52039999999999997</v>
      </c>
      <c r="C84" s="425">
        <v>153.11760000000001</v>
      </c>
      <c r="D84" s="426">
        <v>133.63409999999999</v>
      </c>
      <c r="E84" s="426">
        <v>171.62629999999999</v>
      </c>
      <c r="F84" s="426">
        <v>155.7688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198</v>
      </c>
      <c r="B85" s="340">
        <v>0.1206</v>
      </c>
      <c r="C85" s="423">
        <v>185.75299999999999</v>
      </c>
      <c r="D85" s="424">
        <v>113.35899999999999</v>
      </c>
      <c r="E85" s="424">
        <v>226.90309999999999</v>
      </c>
      <c r="F85" s="424">
        <v>181.66630000000001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199</v>
      </c>
      <c r="B86" s="344">
        <v>0.79200000000000004</v>
      </c>
      <c r="C86" s="425">
        <v>154.8203</v>
      </c>
      <c r="D86" s="426">
        <v>99.452399999999997</v>
      </c>
      <c r="E86" s="426">
        <v>204.95609999999999</v>
      </c>
      <c r="F86" s="426">
        <v>156.05510000000001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200</v>
      </c>
      <c r="B87" s="340">
        <v>1.6035999999999999</v>
      </c>
      <c r="C87" s="423">
        <v>93.88</v>
      </c>
      <c r="D87" s="424">
        <v>78.260000000000005</v>
      </c>
      <c r="E87" s="424">
        <v>123.3023</v>
      </c>
      <c r="F87" s="424">
        <v>98.267399999999995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201</v>
      </c>
      <c r="B88" s="344">
        <v>4.4999999999999998E-2</v>
      </c>
      <c r="C88" s="425">
        <v>176.24100000000001</v>
      </c>
      <c r="D88" s="426">
        <v>113.15900000000001</v>
      </c>
      <c r="E88" s="426">
        <v>232.54310000000001</v>
      </c>
      <c r="F88" s="426">
        <v>173.69909999999999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202</v>
      </c>
      <c r="B89" s="340">
        <v>8.1199999999999994E-2</v>
      </c>
      <c r="C89" s="423">
        <v>102.7632</v>
      </c>
      <c r="D89" s="424">
        <v>84.81</v>
      </c>
      <c r="E89" s="424">
        <v>130.02719999999999</v>
      </c>
      <c r="F89" s="424">
        <v>105.4173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/>
      <c r="B90" s="344"/>
      <c r="C90" s="425"/>
      <c r="D90" s="426"/>
      <c r="E90" s="426"/>
      <c r="F90" s="426"/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/>
      <c r="B91" s="340"/>
      <c r="C91" s="423"/>
      <c r="D91" s="424"/>
      <c r="E91" s="424"/>
      <c r="F91" s="424"/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/>
      <c r="B92" s="344"/>
      <c r="C92" s="425"/>
      <c r="D92" s="426"/>
      <c r="E92" s="426"/>
      <c r="F92" s="426"/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/>
      <c r="B93" s="340"/>
      <c r="C93" s="423"/>
      <c r="D93" s="424"/>
      <c r="E93" s="424"/>
      <c r="F93" s="424"/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/>
      <c r="B94" s="344"/>
      <c r="C94" s="425"/>
      <c r="D94" s="426"/>
      <c r="E94" s="426"/>
      <c r="F94" s="426"/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/>
      <c r="B95" s="340"/>
      <c r="C95" s="423"/>
      <c r="D95" s="424"/>
      <c r="E95" s="424"/>
      <c r="F95" s="424"/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/>
      <c r="B96" s="344"/>
      <c r="C96" s="425"/>
      <c r="D96" s="426"/>
      <c r="E96" s="426"/>
      <c r="F96" s="426"/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/>
      <c r="B97" s="340"/>
      <c r="C97" s="423"/>
      <c r="D97" s="424"/>
      <c r="E97" s="424"/>
      <c r="F97" s="424"/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/>
      <c r="B98" s="344"/>
      <c r="C98" s="425"/>
      <c r="D98" s="426"/>
      <c r="E98" s="426"/>
      <c r="F98" s="426"/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/>
      <c r="B99" s="340"/>
      <c r="C99" s="423"/>
      <c r="D99" s="424"/>
      <c r="E99" s="424"/>
      <c r="F99" s="424"/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/>
      <c r="B100" s="344"/>
      <c r="C100" s="425"/>
      <c r="D100" s="426"/>
      <c r="E100" s="426"/>
      <c r="F100" s="426"/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/>
      <c r="B101" s="340"/>
      <c r="C101" s="423"/>
      <c r="D101" s="424"/>
      <c r="E101" s="424"/>
      <c r="F101" s="424"/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/>
      <c r="B102" s="344"/>
      <c r="C102" s="425"/>
      <c r="D102" s="426"/>
      <c r="E102" s="426"/>
      <c r="F102" s="426"/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/>
      <c r="B103" s="340"/>
      <c r="C103" s="423"/>
      <c r="D103" s="424"/>
      <c r="E103" s="424"/>
      <c r="F103" s="424"/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/>
      <c r="B104" s="344"/>
      <c r="C104" s="425"/>
      <c r="D104" s="426"/>
      <c r="E104" s="426"/>
      <c r="F104" s="426"/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/>
      <c r="B105" s="340"/>
      <c r="C105" s="423"/>
      <c r="D105" s="424"/>
      <c r="E105" s="424"/>
      <c r="F105" s="424"/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/>
      <c r="B106" s="344"/>
      <c r="C106" s="425"/>
      <c r="D106" s="426"/>
      <c r="E106" s="426"/>
      <c r="F106" s="426"/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/>
      <c r="B107" s="340"/>
      <c r="C107" s="423"/>
      <c r="D107" s="424"/>
      <c r="E107" s="424"/>
      <c r="F107" s="424"/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/>
      <c r="B108" s="344"/>
      <c r="C108" s="425"/>
      <c r="D108" s="426"/>
      <c r="E108" s="426"/>
      <c r="F108" s="426"/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/>
      <c r="B109" s="340"/>
      <c r="C109" s="423"/>
      <c r="D109" s="424"/>
      <c r="E109" s="424"/>
      <c r="F109" s="424"/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/>
      <c r="B110" s="344"/>
      <c r="C110" s="425"/>
      <c r="D110" s="426"/>
      <c r="E110" s="426"/>
      <c r="F110" s="426"/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/>
      <c r="B111" s="340"/>
      <c r="C111" s="423"/>
      <c r="D111" s="424"/>
      <c r="E111" s="424"/>
      <c r="F111" s="424"/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/>
      <c r="B112" s="344"/>
      <c r="C112" s="425"/>
      <c r="D112" s="426"/>
      <c r="E112" s="426"/>
      <c r="F112" s="426"/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/>
      <c r="B113" s="340"/>
      <c r="C113" s="423"/>
      <c r="D113" s="424"/>
      <c r="E113" s="424"/>
      <c r="F113" s="424"/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/>
      <c r="B114" s="344"/>
      <c r="C114" s="425"/>
      <c r="D114" s="426"/>
      <c r="E114" s="426"/>
      <c r="F114" s="426"/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/>
      <c r="B115" s="340"/>
      <c r="C115" s="423"/>
      <c r="D115" s="424"/>
      <c r="E115" s="424"/>
      <c r="F115" s="424"/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/>
      <c r="B116" s="344"/>
      <c r="C116" s="425"/>
      <c r="D116" s="426"/>
      <c r="E116" s="426"/>
      <c r="F116" s="426"/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/>
      <c r="B117" s="340"/>
      <c r="C117" s="423"/>
      <c r="D117" s="424"/>
      <c r="E117" s="424"/>
      <c r="F117" s="424"/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/>
      <c r="B118" s="344"/>
      <c r="C118" s="425"/>
      <c r="D118" s="426"/>
      <c r="E118" s="426"/>
      <c r="F118" s="426"/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/>
      <c r="B119" s="340"/>
      <c r="C119" s="423"/>
      <c r="D119" s="424"/>
      <c r="E119" s="424"/>
      <c r="F119" s="424"/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/>
      <c r="B120" s="344"/>
      <c r="C120" s="425"/>
      <c r="D120" s="426"/>
      <c r="E120" s="426"/>
      <c r="F120" s="426"/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/>
      <c r="B121" s="340"/>
      <c r="C121" s="423"/>
      <c r="D121" s="424"/>
      <c r="E121" s="424"/>
      <c r="F121" s="424"/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/>
      <c r="B122" s="344"/>
      <c r="C122" s="425"/>
      <c r="D122" s="426"/>
      <c r="E122" s="426"/>
      <c r="F122" s="426"/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/>
      <c r="B123" s="340"/>
      <c r="C123" s="423"/>
      <c r="D123" s="424"/>
      <c r="E123" s="424"/>
      <c r="F123" s="424"/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/>
      <c r="B124" s="344"/>
      <c r="C124" s="425"/>
      <c r="D124" s="426"/>
      <c r="E124" s="426"/>
      <c r="F124" s="426"/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/>
      <c r="B125" s="340"/>
      <c r="C125" s="423"/>
      <c r="D125" s="424"/>
      <c r="E125" s="424"/>
      <c r="F125" s="424"/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/>
      <c r="B126" s="344"/>
      <c r="C126" s="425"/>
      <c r="D126" s="426"/>
      <c r="E126" s="426"/>
      <c r="F126" s="426"/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/>
      <c r="B127" s="340"/>
      <c r="C127" s="423"/>
      <c r="D127" s="424"/>
      <c r="E127" s="424"/>
      <c r="F127" s="424"/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/>
      <c r="B128" s="344"/>
      <c r="C128" s="425"/>
      <c r="D128" s="426"/>
      <c r="E128" s="426"/>
      <c r="F128" s="426"/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/>
      <c r="B129" s="340"/>
      <c r="C129" s="423"/>
      <c r="D129" s="424"/>
      <c r="E129" s="424"/>
      <c r="F129" s="424"/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/>
      <c r="B130" s="344"/>
      <c r="C130" s="425"/>
      <c r="D130" s="426"/>
      <c r="E130" s="426"/>
      <c r="F130" s="426"/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/>
      <c r="B131" s="340"/>
      <c r="C131" s="423"/>
      <c r="D131" s="424"/>
      <c r="E131" s="424"/>
      <c r="F131" s="424"/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/>
      <c r="B132" s="344"/>
      <c r="C132" s="425"/>
      <c r="D132" s="426"/>
      <c r="E132" s="426"/>
      <c r="F132" s="426"/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/>
      <c r="B133" s="340"/>
      <c r="C133" s="423"/>
      <c r="D133" s="424"/>
      <c r="E133" s="424"/>
      <c r="F133" s="424"/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/>
      <c r="B134" s="344"/>
      <c r="C134" s="425"/>
      <c r="D134" s="426"/>
      <c r="E134" s="426"/>
      <c r="F134" s="426"/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/>
      <c r="B135" s="340"/>
      <c r="C135" s="423"/>
      <c r="D135" s="424"/>
      <c r="E135" s="424"/>
      <c r="F135" s="424"/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/>
      <c r="B136" s="344"/>
      <c r="C136" s="425"/>
      <c r="D136" s="426"/>
      <c r="E136" s="426"/>
      <c r="F136" s="426"/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/>
      <c r="B137" s="340"/>
      <c r="C137" s="423"/>
      <c r="D137" s="424"/>
      <c r="E137" s="424"/>
      <c r="F137" s="424"/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/>
      <c r="B138" s="344"/>
      <c r="C138" s="425"/>
      <c r="D138" s="426"/>
      <c r="E138" s="426"/>
      <c r="F138" s="426"/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/>
      <c r="B139" s="340"/>
      <c r="C139" s="423"/>
      <c r="D139" s="424"/>
      <c r="E139" s="424"/>
      <c r="F139" s="424"/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/>
      <c r="B140" s="344"/>
      <c r="C140" s="425"/>
      <c r="D140" s="426"/>
      <c r="E140" s="426"/>
      <c r="F140" s="426"/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/>
      <c r="B141" s="340"/>
      <c r="C141" s="423"/>
      <c r="D141" s="424"/>
      <c r="E141" s="424"/>
      <c r="F141" s="424"/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/>
      <c r="B142" s="344"/>
      <c r="C142" s="425"/>
      <c r="D142" s="426"/>
      <c r="E142" s="426"/>
      <c r="F142" s="426"/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/>
      <c r="B143" s="340"/>
      <c r="C143" s="423"/>
      <c r="D143" s="424"/>
      <c r="E143" s="424"/>
      <c r="F143" s="424"/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/>
      <c r="B144" s="344"/>
      <c r="C144" s="425"/>
      <c r="D144" s="426"/>
      <c r="E144" s="426"/>
      <c r="F144" s="426"/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CZ041</dc:subject>
  <dc:creator>MPSV ČR</dc:creator>
  <cp:lastModifiedBy>Novotný Michal</cp:lastModifiedBy>
  <dcterms:created xsi:type="dcterms:W3CDTF">2019-03-19T09:49:43Z</dcterms:created>
  <dcterms:modified xsi:type="dcterms:W3CDTF">2019-03-19T09:49:46Z</dcterms:modified>
</cp:coreProperties>
</file>