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ona.jakoubkova\AppData\Local\Microsoft\Windows\INetCache\Content.Outlook\AM8LNNAE\"/>
    </mc:Choice>
  </mc:AlternateContent>
  <xr:revisionPtr revIDLastSave="0" documentId="13_ncr:1_{0B74599F-5770-4595-A8DE-619392408925}" xr6:coauthVersionLast="45" xr6:coauthVersionMax="45" xr10:uidLastSave="{00000000-0000-0000-0000-000000000000}"/>
  <bookViews>
    <workbookView xWindow="-120" yWindow="-120" windowWidth="29040" windowHeight="15840" xr2:uid="{C59F3F00-A90A-45D4-BB8B-08F0CEC59846}"/>
  </bookViews>
  <sheets>
    <sheet name="Kraje 2021 dofinancov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H18" i="1"/>
  <c r="G18" i="1"/>
  <c r="I18" i="1" s="1"/>
  <c r="H17" i="1"/>
  <c r="I17" i="1" s="1"/>
  <c r="G17" i="1"/>
  <c r="H16" i="1"/>
  <c r="G16" i="1"/>
  <c r="I16" i="1" s="1"/>
  <c r="H15" i="1"/>
  <c r="G15" i="1"/>
  <c r="I15" i="1" s="1"/>
  <c r="I14" i="1"/>
  <c r="H14" i="1"/>
  <c r="G14" i="1"/>
  <c r="H13" i="1"/>
  <c r="I13" i="1" s="1"/>
  <c r="G13" i="1"/>
  <c r="H12" i="1"/>
  <c r="G12" i="1"/>
  <c r="I12" i="1" s="1"/>
  <c r="H11" i="1"/>
  <c r="G11" i="1"/>
  <c r="I11" i="1" s="1"/>
  <c r="I10" i="1"/>
  <c r="H10" i="1"/>
  <c r="G10" i="1"/>
  <c r="H9" i="1"/>
  <c r="I9" i="1" s="1"/>
  <c r="G9" i="1"/>
  <c r="H8" i="1"/>
  <c r="G8" i="1"/>
  <c r="I8" i="1" s="1"/>
  <c r="H7" i="1"/>
  <c r="G7" i="1"/>
  <c r="I7" i="1" s="1"/>
  <c r="I6" i="1"/>
  <c r="H6" i="1"/>
  <c r="G6" i="1"/>
  <c r="H5" i="1"/>
  <c r="I5" i="1" s="1"/>
  <c r="G5" i="1"/>
  <c r="I19" i="1" l="1"/>
</calcChain>
</file>

<file path=xl/sharedStrings.xml><?xml version="1.0" encoding="utf-8"?>
<sst xmlns="http://schemas.openxmlformats.org/spreadsheetml/2006/main" count="25" uniqueCount="25">
  <si>
    <t>Dofinancování pro kraje a Hlavní město Prahu pro rok 2021 v oblasti podpory poskytování sociálních služeb (Program A) dle usnesení vlády č. 695 ze dne 26. 7. 2021</t>
  </si>
  <si>
    <t>Číslo návrhu</t>
  </si>
  <si>
    <t>Název kraje</t>
  </si>
  <si>
    <t>IČ</t>
  </si>
  <si>
    <t>Požadavek kraje na dotaci na rok 2021</t>
  </si>
  <si>
    <t xml:space="preserve">Směrné číslo </t>
  </si>
  <si>
    <t>Dotace 2021 - základní alokace</t>
  </si>
  <si>
    <t xml:space="preserve">Dofinancování </t>
  </si>
  <si>
    <t>CELKEM PO DOFINANCOVÁNÍ</t>
  </si>
  <si>
    <t>Praha</t>
  </si>
  <si>
    <t>00064581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</si>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</sst>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6" fillId="5" borderId="4" xfId="0" applyFont="1" applyFill="1" applyBorder="1" applyAlignment="1">
      <alignment horizontal="center" vertical="center" wrapText="1" readingOrder="1"/>
    </xf>
    <xf numFmtId="0" fontId="6" fillId="5" borderId="5" xfId="0" applyFont="1" applyFill="1" applyBorder="1" applyAlignment="1">
      <alignment horizontal="left" wrapText="1" readingOrder="1"/>
    </xf>
    <xf numFmtId="49" fontId="3" fillId="5" borderId="5" xfId="0" applyNumberFormat="1" applyFont="1" applyFill="1" applyBorder="1" applyAlignment="1">
      <alignment horizontal="center"/>
    </xf>
    <xf numFmtId="6" fontId="6" fillId="5" borderId="5" xfId="0" applyNumberFormat="1" applyFont="1" applyFill="1" applyBorder="1" applyAlignment="1">
      <alignment horizontal="right" wrapText="1" readingOrder="1"/>
    </xf>
    <xf numFmtId="10" fontId="3" fillId="5" borderId="5" xfId="2" applyNumberFormat="1" applyFont="1" applyFill="1" applyBorder="1"/>
    <xf numFmtId="6" fontId="3" fillId="5" borderId="5" xfId="0" applyNumberFormat="1" applyFont="1" applyFill="1" applyBorder="1"/>
    <xf numFmtId="6" fontId="3" fillId="4" borderId="5" xfId="0" applyNumberFormat="1" applyFont="1" applyFill="1" applyBorder="1"/>
    <xf numFmtId="6" fontId="2" fillId="5" borderId="6" xfId="0" applyNumberFormat="1" applyFont="1" applyFill="1" applyBorder="1"/>
    <xf numFmtId="0" fontId="6" fillId="5" borderId="14" xfId="0" applyFont="1" applyFill="1" applyBorder="1" applyAlignment="1">
      <alignment horizontal="center" vertical="center" wrapText="1" readingOrder="1"/>
    </xf>
    <xf numFmtId="0" fontId="6" fillId="5" borderId="15" xfId="0" applyFont="1" applyFill="1" applyBorder="1" applyAlignment="1">
      <alignment horizontal="left" wrapText="1" readingOrder="1"/>
    </xf>
    <xf numFmtId="49" fontId="3" fillId="5" borderId="15" xfId="0" applyNumberFormat="1" applyFont="1" applyFill="1" applyBorder="1" applyAlignment="1">
      <alignment horizontal="center"/>
    </xf>
    <xf numFmtId="6" fontId="6" fillId="5" borderId="15" xfId="0" applyNumberFormat="1" applyFont="1" applyFill="1" applyBorder="1" applyAlignment="1">
      <alignment horizontal="right" wrapText="1" readingOrder="1"/>
    </xf>
    <xf numFmtId="10" fontId="3" fillId="5" borderId="15" xfId="2" applyNumberFormat="1" applyFont="1" applyFill="1" applyBorder="1"/>
    <xf numFmtId="6" fontId="3" fillId="5" borderId="15" xfId="0" applyNumberFormat="1" applyFont="1" applyFill="1" applyBorder="1"/>
    <xf numFmtId="6" fontId="3" fillId="4" borderId="15" xfId="0" applyNumberFormat="1" applyFont="1" applyFill="1" applyBorder="1"/>
    <xf numFmtId="6" fontId="2" fillId="5" borderId="16" xfId="0" applyNumberFormat="1" applyFont="1" applyFill="1" applyBorder="1"/>
    <xf numFmtId="165" fontId="6" fillId="5" borderId="15" xfId="0" applyNumberFormat="1" applyFont="1" applyFill="1" applyBorder="1" applyAlignment="1">
      <alignment horizontal="right" wrapText="1" readingOrder="1"/>
    </xf>
    <xf numFmtId="0" fontId="6" fillId="5" borderId="9" xfId="0" applyFont="1" applyFill="1" applyBorder="1" applyAlignment="1">
      <alignment horizontal="center" vertical="center" wrapText="1" readingOrder="1"/>
    </xf>
    <xf numFmtId="0" fontId="6" fillId="5" borderId="10" xfId="0" applyFont="1" applyFill="1" applyBorder="1" applyAlignment="1">
      <alignment horizontal="left" wrapText="1" readingOrder="1"/>
    </xf>
    <xf numFmtId="49" fontId="3" fillId="5" borderId="10" xfId="0" applyNumberFormat="1" applyFont="1" applyFill="1" applyBorder="1" applyAlignment="1">
      <alignment horizontal="center"/>
    </xf>
    <xf numFmtId="6" fontId="6" fillId="5" borderId="10" xfId="0" applyNumberFormat="1" applyFont="1" applyFill="1" applyBorder="1" applyAlignment="1">
      <alignment horizontal="right" wrapText="1" readingOrder="1"/>
    </xf>
    <xf numFmtId="10" fontId="3" fillId="5" borderId="10" xfId="2" applyNumberFormat="1" applyFont="1" applyFill="1" applyBorder="1"/>
    <xf numFmtId="6" fontId="3" fillId="5" borderId="10" xfId="0" applyNumberFormat="1" applyFont="1" applyFill="1" applyBorder="1"/>
    <xf numFmtId="6" fontId="3" fillId="4" borderId="10" xfId="0" applyNumberFormat="1" applyFont="1" applyFill="1" applyBorder="1"/>
    <xf numFmtId="6" fontId="2" fillId="5" borderId="11" xfId="0" applyNumberFormat="1" applyFont="1" applyFill="1" applyBorder="1"/>
    <xf numFmtId="6" fontId="7" fillId="5" borderId="18" xfId="0" applyNumberFormat="1" applyFont="1" applyFill="1" applyBorder="1" applyAlignment="1">
      <alignment horizontal="right" wrapText="1" readingOrder="1"/>
    </xf>
    <xf numFmtId="10" fontId="6" fillId="5" borderId="12" xfId="2" applyNumberFormat="1" applyFont="1" applyFill="1" applyBorder="1" applyAlignment="1">
      <alignment horizontal="right" wrapText="1" readingOrder="1"/>
    </xf>
    <xf numFmtId="6" fontId="2" fillId="5" borderId="19" xfId="0" applyNumberFormat="1" applyFont="1" applyFill="1" applyBorder="1"/>
    <xf numFmtId="6" fontId="2" fillId="4" borderId="12" xfId="0" applyNumberFormat="1" applyFont="1" applyFill="1" applyBorder="1"/>
    <xf numFmtId="6" fontId="2" fillId="5" borderId="20" xfId="0" applyNumberFormat="1" applyFont="1" applyFill="1" applyBorder="1"/>
    <xf numFmtId="0" fontId="2" fillId="0" borderId="21" xfId="0" applyFont="1" applyBorder="1"/>
    <xf numFmtId="0" fontId="7" fillId="5" borderId="1" xfId="0" applyFont="1" applyFill="1" applyBorder="1" applyAlignment="1">
      <alignment horizontal="right" wrapText="1" readingOrder="1"/>
    </xf>
    <xf numFmtId="0" fontId="7" fillId="5" borderId="2" xfId="0" applyFont="1" applyFill="1" applyBorder="1" applyAlignment="1">
      <alignment horizontal="right" wrapText="1" readingOrder="1"/>
    </xf>
    <xf numFmtId="0" fontId="7" fillId="5" borderId="17" xfId="0" applyFont="1" applyFill="1" applyBorder="1" applyAlignment="1">
      <alignment horizontal="right" wrapText="1" readingOrder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164" fontId="5" fillId="3" borderId="5" xfId="1" applyNumberFormat="1" applyFont="1" applyFill="1" applyBorder="1" applyAlignment="1">
      <alignment horizontal="center" wrapText="1"/>
    </xf>
    <xf numFmtId="164" fontId="5" fillId="3" borderId="10" xfId="1" applyNumberFormat="1" applyFont="1" applyFill="1" applyBorder="1" applyAlignment="1">
      <alignment horizontal="center" wrapText="1"/>
    </xf>
    <xf numFmtId="164" fontId="5" fillId="3" borderId="6" xfId="1" applyNumberFormat="1" applyFont="1" applyFill="1" applyBorder="1" applyAlignment="1">
      <alignment horizontal="center" wrapText="1"/>
    </xf>
    <xf numFmtId="164" fontId="5" fillId="3" borderId="11" xfId="1" applyNumberFormat="1" applyFont="1" applyFill="1" applyBorder="1" applyAlignment="1">
      <alignment horizont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5" fillId="3" borderId="9" xfId="1" applyNumberFormat="1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44BF-B0DC-43C0-A53C-0D0F31F5BCC6}">
  <dimension ref="A1:I19"/>
  <sheetViews>
    <sheetView showGridLines="0" tabSelected="1" zoomScale="110" zoomScaleNormal="110" workbookViewId="0">
      <selection activeCell="E24" sqref="E24"/>
    </sheetView>
  </sheetViews>
  <sheetFormatPr defaultRowHeight="15" x14ac:dyDescent="0.25"/>
  <cols>
    <col min="1" max="1" width="11" customWidth="1"/>
    <col min="3" max="3" width="13.140625" customWidth="1"/>
    <col min="4" max="4" width="11.140625" customWidth="1"/>
    <col min="5" max="5" width="17.42578125" customWidth="1"/>
    <col min="6" max="6" width="12.140625" customWidth="1"/>
    <col min="7" max="7" width="16.42578125" customWidth="1"/>
    <col min="8" max="8" width="15.7109375" customWidth="1"/>
    <col min="9" max="9" width="17.28515625" customWidth="1"/>
  </cols>
  <sheetData>
    <row r="1" spans="1:9" ht="18" customHeight="1" thickBot="1" x14ac:dyDescent="0.35">
      <c r="A1" s="32"/>
      <c r="B1" s="1"/>
      <c r="C1" s="1"/>
      <c r="D1" s="1"/>
      <c r="E1" s="1"/>
      <c r="F1" s="1"/>
      <c r="G1" s="1"/>
      <c r="H1" s="1"/>
      <c r="I1" s="1"/>
    </row>
    <row r="2" spans="1:9" ht="39.6" customHeight="1" thickBot="1" x14ac:dyDescent="0.35">
      <c r="A2" s="1"/>
      <c r="B2" s="36" t="s">
        <v>0</v>
      </c>
      <c r="C2" s="37"/>
      <c r="D2" s="37"/>
      <c r="E2" s="37"/>
      <c r="F2" s="37"/>
      <c r="G2" s="37"/>
      <c r="H2" s="37"/>
      <c r="I2" s="38"/>
    </row>
    <row r="3" spans="1:9" ht="53.25" customHeight="1" x14ac:dyDescent="0.3">
      <c r="A3" s="1"/>
      <c r="B3" s="39" t="s">
        <v>1</v>
      </c>
      <c r="C3" s="41" t="s">
        <v>2</v>
      </c>
      <c r="D3" s="41" t="s">
        <v>3</v>
      </c>
      <c r="E3" s="43" t="s">
        <v>4</v>
      </c>
      <c r="F3" s="45" t="s">
        <v>5</v>
      </c>
      <c r="G3" s="47" t="s">
        <v>6</v>
      </c>
      <c r="H3" s="49" t="s">
        <v>7</v>
      </c>
      <c r="I3" s="51" t="s">
        <v>8</v>
      </c>
    </row>
    <row r="4" spans="1:9" ht="12" customHeight="1" thickBot="1" x14ac:dyDescent="0.35">
      <c r="A4" s="1"/>
      <c r="B4" s="40"/>
      <c r="C4" s="42"/>
      <c r="D4" s="42"/>
      <c r="E4" s="44"/>
      <c r="F4" s="46"/>
      <c r="G4" s="48"/>
      <c r="H4" s="50"/>
      <c r="I4" s="52"/>
    </row>
    <row r="5" spans="1:9" ht="16.5" x14ac:dyDescent="0.3">
      <c r="A5" s="1"/>
      <c r="B5" s="2">
        <v>1</v>
      </c>
      <c r="C5" s="3" t="s">
        <v>9</v>
      </c>
      <c r="D5" s="4" t="s">
        <v>10</v>
      </c>
      <c r="E5" s="5">
        <v>4007879000</v>
      </c>
      <c r="F5" s="6">
        <v>8.0799999999999997E-2</v>
      </c>
      <c r="G5" s="7">
        <f>$G$19*F5</f>
        <v>1628234066.3295999</v>
      </c>
      <c r="H5" s="8">
        <f>$H$19*F5</f>
        <v>59807008.115199998</v>
      </c>
      <c r="I5" s="9">
        <f t="shared" ref="I5:I18" si="0">G5+H5</f>
        <v>1688041074.4447999</v>
      </c>
    </row>
    <row r="6" spans="1:9" ht="16.5" x14ac:dyDescent="0.3">
      <c r="A6" s="1"/>
      <c r="B6" s="10">
        <v>2</v>
      </c>
      <c r="C6" s="11" t="s">
        <v>11</v>
      </c>
      <c r="D6" s="12">
        <v>70890650</v>
      </c>
      <c r="E6" s="13">
        <v>1613733000</v>
      </c>
      <c r="F6" s="14">
        <v>6.6699999999999995E-2</v>
      </c>
      <c r="G6" s="15">
        <f t="shared" ref="G6:G18" si="1">$G$19*F6</f>
        <v>1344099161.1903999</v>
      </c>
      <c r="H6" s="16">
        <f t="shared" ref="H6:H18" si="2">$H$19*F6</f>
        <v>49370389.124799997</v>
      </c>
      <c r="I6" s="17">
        <f t="shared" si="0"/>
        <v>1393469550.3151999</v>
      </c>
    </row>
    <row r="7" spans="1:9" ht="16.5" x14ac:dyDescent="0.3">
      <c r="A7" s="1"/>
      <c r="B7" s="10">
        <v>3</v>
      </c>
      <c r="C7" s="11" t="s">
        <v>12</v>
      </c>
      <c r="D7" s="12">
        <v>70888337</v>
      </c>
      <c r="E7" s="13">
        <v>2065725300</v>
      </c>
      <c r="F7" s="14">
        <v>9.2100000000000001E-2</v>
      </c>
      <c r="G7" s="15">
        <f t="shared" si="1"/>
        <v>1855945018.6752</v>
      </c>
      <c r="H7" s="16">
        <f t="shared" si="2"/>
        <v>68171107.022400007</v>
      </c>
      <c r="I7" s="17">
        <f t="shared" si="0"/>
        <v>1924116125.6975999</v>
      </c>
    </row>
    <row r="8" spans="1:9" ht="16.5" x14ac:dyDescent="0.3">
      <c r="A8" s="1"/>
      <c r="B8" s="10">
        <v>4</v>
      </c>
      <c r="C8" s="11" t="s">
        <v>13</v>
      </c>
      <c r="D8" s="12">
        <v>70891168</v>
      </c>
      <c r="E8" s="13">
        <v>993397834</v>
      </c>
      <c r="F8" s="14">
        <v>3.4000000000000002E-2</v>
      </c>
      <c r="G8" s="15">
        <f t="shared" si="1"/>
        <v>685147998.20800006</v>
      </c>
      <c r="H8" s="16">
        <f t="shared" si="2"/>
        <v>25166315.296</v>
      </c>
      <c r="I8" s="17">
        <f t="shared" si="0"/>
        <v>710314313.50400007</v>
      </c>
    </row>
    <row r="9" spans="1:9" ht="33" x14ac:dyDescent="0.3">
      <c r="A9" s="1"/>
      <c r="B9" s="10">
        <v>5</v>
      </c>
      <c r="C9" s="11" t="s">
        <v>14</v>
      </c>
      <c r="D9" s="12">
        <v>70889546</v>
      </c>
      <c r="E9" s="13">
        <v>1533302000</v>
      </c>
      <c r="F9" s="14">
        <v>5.4600000000000003E-2</v>
      </c>
      <c r="G9" s="15">
        <f t="shared" si="1"/>
        <v>1100267079.4751999</v>
      </c>
      <c r="H9" s="16">
        <f t="shared" si="2"/>
        <v>40414141.622400001</v>
      </c>
      <c r="I9" s="17">
        <f t="shared" si="0"/>
        <v>1140681221.0976</v>
      </c>
    </row>
    <row r="10" spans="1:9" ht="16.5" x14ac:dyDescent="0.3">
      <c r="A10" s="1"/>
      <c r="B10" s="10">
        <v>6</v>
      </c>
      <c r="C10" s="11" t="s">
        <v>15</v>
      </c>
      <c r="D10" s="12">
        <v>70891508</v>
      </c>
      <c r="E10" s="13">
        <v>1062352000</v>
      </c>
      <c r="F10" s="14">
        <v>4.1399999999999999E-2</v>
      </c>
      <c r="G10" s="15">
        <f t="shared" si="1"/>
        <v>834268444.87679994</v>
      </c>
      <c r="H10" s="16">
        <f t="shared" si="2"/>
        <v>30643689.801599998</v>
      </c>
      <c r="I10" s="17">
        <f t="shared" si="0"/>
        <v>864912134.67839992</v>
      </c>
    </row>
    <row r="11" spans="1:9" ht="33" x14ac:dyDescent="0.3">
      <c r="A11" s="1"/>
      <c r="B11" s="10">
        <v>7</v>
      </c>
      <c r="C11" s="11" t="s">
        <v>16</v>
      </c>
      <c r="D11" s="12">
        <v>70890692</v>
      </c>
      <c r="E11" s="13">
        <v>2684090000</v>
      </c>
      <c r="F11" s="14">
        <v>0.11990000000000001</v>
      </c>
      <c r="G11" s="15">
        <f t="shared" si="1"/>
        <v>2416154264.2688003</v>
      </c>
      <c r="H11" s="16">
        <f t="shared" si="2"/>
        <v>88748270.705600008</v>
      </c>
      <c r="I11" s="17">
        <f t="shared" si="0"/>
        <v>2504902534.9744</v>
      </c>
    </row>
    <row r="12" spans="1:9" ht="16.5" x14ac:dyDescent="0.3">
      <c r="A12" s="1"/>
      <c r="B12" s="10">
        <v>8</v>
      </c>
      <c r="C12" s="11" t="s">
        <v>17</v>
      </c>
      <c r="D12" s="12">
        <v>60609460</v>
      </c>
      <c r="E12" s="13">
        <v>1810578000</v>
      </c>
      <c r="F12" s="14">
        <v>7.8100000000000003E-2</v>
      </c>
      <c r="G12" s="15">
        <f t="shared" si="1"/>
        <v>1573825254.7072001</v>
      </c>
      <c r="H12" s="16">
        <f t="shared" si="2"/>
        <v>57808506.606400006</v>
      </c>
      <c r="I12" s="17">
        <f t="shared" si="0"/>
        <v>1631633761.3136001</v>
      </c>
    </row>
    <row r="13" spans="1:9" ht="16.5" x14ac:dyDescent="0.3">
      <c r="A13" s="1"/>
      <c r="B13" s="10">
        <v>9</v>
      </c>
      <c r="C13" s="11" t="s">
        <v>18</v>
      </c>
      <c r="D13" s="12">
        <v>70892822</v>
      </c>
      <c r="E13" s="13">
        <v>1155000000</v>
      </c>
      <c r="F13" s="14">
        <v>5.3699999999999998E-2</v>
      </c>
      <c r="G13" s="15">
        <f t="shared" si="1"/>
        <v>1082130808.9343998</v>
      </c>
      <c r="H13" s="16">
        <f t="shared" si="2"/>
        <v>39747974.452799998</v>
      </c>
      <c r="I13" s="17">
        <f t="shared" si="0"/>
        <v>1121878783.3871999</v>
      </c>
    </row>
    <row r="14" spans="1:9" ht="16.5" x14ac:dyDescent="0.3">
      <c r="A14" s="1"/>
      <c r="B14" s="10">
        <v>10</v>
      </c>
      <c r="C14" s="11" t="s">
        <v>19</v>
      </c>
      <c r="D14" s="12">
        <v>70890366</v>
      </c>
      <c r="E14" s="13">
        <v>1337097931</v>
      </c>
      <c r="F14" s="14">
        <v>4.8599999999999997E-2</v>
      </c>
      <c r="G14" s="15">
        <f t="shared" si="1"/>
        <v>979358609.20319998</v>
      </c>
      <c r="H14" s="16">
        <f t="shared" si="2"/>
        <v>35973027.158399999</v>
      </c>
      <c r="I14" s="17">
        <f t="shared" si="0"/>
        <v>1015331636.3615999</v>
      </c>
    </row>
    <row r="15" spans="1:9" ht="16.5" x14ac:dyDescent="0.3">
      <c r="A15" s="1"/>
      <c r="B15" s="10">
        <v>11</v>
      </c>
      <c r="C15" s="11" t="s">
        <v>20</v>
      </c>
      <c r="D15" s="12">
        <v>70891095</v>
      </c>
      <c r="E15" s="13">
        <v>2636341000</v>
      </c>
      <c r="F15" s="14">
        <v>0.10929999999999999</v>
      </c>
      <c r="G15" s="15">
        <f t="shared" si="1"/>
        <v>2202549300.1215997</v>
      </c>
      <c r="H15" s="16">
        <f t="shared" si="2"/>
        <v>80902301.819199994</v>
      </c>
      <c r="I15" s="17">
        <f t="shared" si="0"/>
        <v>2283451601.9407997</v>
      </c>
    </row>
    <row r="16" spans="1:9" ht="16.5" x14ac:dyDescent="0.3">
      <c r="A16" s="1"/>
      <c r="B16" s="10">
        <v>12</v>
      </c>
      <c r="C16" s="11" t="s">
        <v>21</v>
      </c>
      <c r="D16" s="12">
        <v>70892156</v>
      </c>
      <c r="E16" s="18">
        <v>2398313908</v>
      </c>
      <c r="F16" s="14">
        <v>9.7100000000000006E-2</v>
      </c>
      <c r="G16" s="15">
        <f t="shared" si="1"/>
        <v>1956702077.2352002</v>
      </c>
      <c r="H16" s="16">
        <f t="shared" si="2"/>
        <v>71872035.742400005</v>
      </c>
      <c r="I16" s="17">
        <f t="shared" si="0"/>
        <v>2028574112.9776001</v>
      </c>
    </row>
    <row r="17" spans="1:9" ht="16.5" x14ac:dyDescent="0.3">
      <c r="A17" s="1"/>
      <c r="B17" s="10">
        <v>13</v>
      </c>
      <c r="C17" s="11" t="s">
        <v>22</v>
      </c>
      <c r="D17" s="12">
        <v>70890749</v>
      </c>
      <c r="E17" s="13">
        <v>1296770000</v>
      </c>
      <c r="F17" s="14">
        <v>5.2999999999999999E-2</v>
      </c>
      <c r="G17" s="15">
        <f t="shared" si="1"/>
        <v>1068024820.7359999</v>
      </c>
      <c r="H17" s="16">
        <f t="shared" si="2"/>
        <v>39229844.431999996</v>
      </c>
      <c r="I17" s="17">
        <f t="shared" si="0"/>
        <v>1107254665.168</v>
      </c>
    </row>
    <row r="18" spans="1:9" ht="17.25" thickBot="1" x14ac:dyDescent="0.35">
      <c r="A18" s="1"/>
      <c r="B18" s="19">
        <v>14</v>
      </c>
      <c r="C18" s="20" t="s">
        <v>23</v>
      </c>
      <c r="D18" s="21">
        <v>70891320</v>
      </c>
      <c r="E18" s="22">
        <v>1583877000</v>
      </c>
      <c r="F18" s="23">
        <v>7.0699999999999999E-2</v>
      </c>
      <c r="G18" s="24">
        <f t="shared" si="1"/>
        <v>1424704808.0383999</v>
      </c>
      <c r="H18" s="25">
        <f t="shared" si="2"/>
        <v>52331132.1008</v>
      </c>
      <c r="I18" s="26">
        <f t="shared" si="0"/>
        <v>1477035940.1392</v>
      </c>
    </row>
    <row r="19" spans="1:9" ht="17.25" thickBot="1" x14ac:dyDescent="0.35">
      <c r="A19" s="1"/>
      <c r="B19" s="33" t="s">
        <v>24</v>
      </c>
      <c r="C19" s="34"/>
      <c r="D19" s="35"/>
      <c r="E19" s="27">
        <v>26178456973</v>
      </c>
      <c r="F19" s="28">
        <f t="shared" ref="F19" si="3">SUM(F5:F18)</f>
        <v>0.99999999999999978</v>
      </c>
      <c r="G19" s="29">
        <v>20151411712</v>
      </c>
      <c r="H19" s="30">
        <v>740185744</v>
      </c>
      <c r="I19" s="31">
        <f>SUM(I5:I18)</f>
        <v>20891597455.999996</v>
      </c>
    </row>
  </sheetData>
  <mergeCells count="10">
    <mergeCell ref="B19:D19"/>
    <mergeCell ref="B2:I2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Kraje 2021 dofinancování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Jakoubková Ilona Mgr. (MPSV)</cp:lastModifiedBy>
  <dcterms:created xsi:type="dcterms:W3CDTF">2021-07-29T12:47:07Z</dcterms:created>
  <dcterms:modified xsi:type="dcterms:W3CDTF">2021-08-05T09:33:35Z</dcterms:modified>
</cp:coreProperties>
</file>