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135" windowWidth="18195" windowHeight="11760" tabRatio="905"/>
  </bookViews>
  <sheets>
    <sheet name="Název" sheetId="8" r:id="rId1"/>
    <sheet name="Obsah" sheetId="27" r:id="rId2"/>
    <sheet name="1" sheetId="47" r:id="rId3"/>
    <sheet name="Graf č. 1" sheetId="55" r:id="rId4"/>
    <sheet name="Graf č. 2" sheetId="53" r:id="rId5"/>
    <sheet name="2" sheetId="74" r:id="rId6"/>
    <sheet name="3" sheetId="75" r:id="rId7"/>
    <sheet name="Graf č. 3" sheetId="76" r:id="rId8"/>
    <sheet name="4" sheetId="77" r:id="rId9"/>
    <sheet name="5" sheetId="78" r:id="rId10"/>
    <sheet name="6" sheetId="79" r:id="rId11"/>
    <sheet name="7" sheetId="80" r:id="rId12"/>
    <sheet name="8" sheetId="56" r:id="rId13"/>
    <sheet name="9" sheetId="57" r:id="rId14"/>
    <sheet name="Graf č. 4" sheetId="102" r:id="rId15"/>
    <sheet name="Graf č. 5" sheetId="103" r:id="rId16"/>
    <sheet name="10" sheetId="60" r:id="rId17"/>
    <sheet name="11" sheetId="61" r:id="rId18"/>
    <sheet name="11 dokončení" sheetId="62" r:id="rId19"/>
    <sheet name="12" sheetId="63" r:id="rId20"/>
    <sheet name="13" sheetId="64" r:id="rId21"/>
    <sheet name="14" sheetId="73" r:id="rId22"/>
    <sheet name="15" sheetId="66" r:id="rId23"/>
    <sheet name="16" sheetId="67" r:id="rId24"/>
    <sheet name="17" sheetId="68" r:id="rId25"/>
    <sheet name="18" sheetId="69" r:id="rId26"/>
    <sheet name="19" sheetId="70" r:id="rId27"/>
    <sheet name="20" sheetId="71" r:id="rId28"/>
    <sheet name="21" sheetId="72" r:id="rId29"/>
    <sheet name="22" sheetId="99" r:id="rId30"/>
    <sheet name="23" sheetId="100" r:id="rId31"/>
    <sheet name="24" sheetId="101" r:id="rId32"/>
    <sheet name="25" sheetId="98" r:id="rId33"/>
    <sheet name="Výstupy ISPV" sheetId="81" r:id="rId34"/>
    <sheet name="Obsah ISPV" sheetId="82" r:id="rId35"/>
    <sheet name="CR-M6p" sheetId="83" r:id="rId36"/>
    <sheet name="Graf" sheetId="84" r:id="rId37"/>
    <sheet name="CR-M6z" sheetId="85" r:id="rId38"/>
    <sheet name="CR-M2k_prum" sheetId="86" r:id="rId39"/>
    <sheet name="CR-M2k" sheetId="87" r:id="rId40"/>
    <sheet name="CR-M7.1z" sheetId="88" r:id="rId41"/>
    <sheet name="CR-M7z" sheetId="89" r:id="rId42"/>
    <sheet name="CR-M6k_prum" sheetId="90" r:id="rId43"/>
    <sheet name="CR-M6k" sheetId="91" r:id="rId44"/>
    <sheet name="CR-M6.1z" sheetId="92" r:id="rId45"/>
    <sheet name="CR-M8.1k prum" sheetId="93" r:id="rId46"/>
    <sheet name="CR-M8.1k" sheetId="94" r:id="rId47"/>
    <sheet name="CR-M5z+" sheetId="95" r:id="rId48"/>
    <sheet name="CR-M11z" sheetId="96" r:id="rId49"/>
    <sheet name="CR-M12z" sheetId="97" r:id="rId50"/>
  </sheets>
  <externalReferences>
    <externalReference r:id="rId51"/>
  </externalReferences>
  <definedNames>
    <definedName name="_1_0_F" localSheetId="5" hidden="1">#REF!</definedName>
    <definedName name="_1_0_F" localSheetId="32" hidden="1">#REF!</definedName>
    <definedName name="_1_0_F" localSheetId="3" hidden="1">#REF!</definedName>
    <definedName name="_1_0_F" localSheetId="4" hidden="1">#REF!</definedName>
    <definedName name="_1_0_F" localSheetId="14" hidden="1">#REF!</definedName>
    <definedName name="_1_0_F" localSheetId="1" hidden="1">#REF!</definedName>
    <definedName name="_1_0_F" hidden="1">#REF!</definedName>
    <definedName name="_10_0_F" localSheetId="2" hidden="1">#REF!</definedName>
    <definedName name="_10_0_F" localSheetId="24" hidden="1">#REF!</definedName>
    <definedName name="_10_0_F" localSheetId="5" hidden="1">#REF!</definedName>
    <definedName name="_10_0_F" localSheetId="30" hidden="1">#REF!</definedName>
    <definedName name="_10_0_F" localSheetId="31" hidden="1">#REF!</definedName>
    <definedName name="_10_0_F" localSheetId="32" hidden="1">#REF!</definedName>
    <definedName name="_10_0_F" localSheetId="6" hidden="1">#REF!</definedName>
    <definedName name="_10_0_F" localSheetId="8" hidden="1">#REF!</definedName>
    <definedName name="_10_0_F" localSheetId="10" hidden="1">#REF!</definedName>
    <definedName name="_10_0_F" localSheetId="3" hidden="1">#REF!</definedName>
    <definedName name="_10_0_F" localSheetId="4" hidden="1">#REF!</definedName>
    <definedName name="_10_0_F" hidden="1">#REF!</definedName>
    <definedName name="_1F" localSheetId="2" hidden="1">#REF!</definedName>
    <definedName name="_1F" localSheetId="16" hidden="1">#REF!</definedName>
    <definedName name="_1F" localSheetId="18" hidden="1">#REF!</definedName>
    <definedName name="_1F" localSheetId="24" hidden="1">#REF!</definedName>
    <definedName name="_1F" localSheetId="5" hidden="1">#REF!</definedName>
    <definedName name="_1F" localSheetId="30" hidden="1">#REF!</definedName>
    <definedName name="_1F" localSheetId="31" hidden="1">#REF!</definedName>
    <definedName name="_1F" localSheetId="32" hidden="1">#REF!</definedName>
    <definedName name="_1F" localSheetId="6" hidden="1">#REF!</definedName>
    <definedName name="_1F" localSheetId="8" hidden="1">#REF!</definedName>
    <definedName name="_1F" localSheetId="10" hidden="1">#REF!</definedName>
    <definedName name="_1F" localSheetId="12" hidden="1">#REF!</definedName>
    <definedName name="_1F" localSheetId="36" hidden="1">#REF!</definedName>
    <definedName name="_1F" localSheetId="3" hidden="1">#REF!</definedName>
    <definedName name="_1F" localSheetId="4" hidden="1">#REF!</definedName>
    <definedName name="_1F" localSheetId="34" hidden="1">#REF!</definedName>
    <definedName name="_1F" hidden="1">#REF!</definedName>
    <definedName name="_2_0_F" localSheetId="2" hidden="1">#REF!</definedName>
    <definedName name="_2_0_F" localSheetId="16" hidden="1">#REF!</definedName>
    <definedName name="_2_0_F" localSheetId="18" hidden="1">#REF!</definedName>
    <definedName name="_2_0_F" localSheetId="24" hidden="1">#REF!</definedName>
    <definedName name="_2_0_F" localSheetId="5" hidden="1">#REF!</definedName>
    <definedName name="_2_0_F" localSheetId="30" hidden="1">#REF!</definedName>
    <definedName name="_2_0_F" localSheetId="31" hidden="1">#REF!</definedName>
    <definedName name="_2_0_F" localSheetId="32" hidden="1">#REF!</definedName>
    <definedName name="_2_0_F" localSheetId="6" hidden="1">#REF!</definedName>
    <definedName name="_2_0_F" localSheetId="8" hidden="1">#REF!</definedName>
    <definedName name="_2_0_F" localSheetId="10" hidden="1">#REF!</definedName>
    <definedName name="_2_0_F" localSheetId="12" hidden="1">#REF!</definedName>
    <definedName name="_2_0_F" localSheetId="36" hidden="1">#REF!</definedName>
    <definedName name="_2_0_F" localSheetId="3" hidden="1">#REF!</definedName>
    <definedName name="_2_0_F" localSheetId="4" hidden="1">#REF!</definedName>
    <definedName name="_2_0_F" localSheetId="34" hidden="1">#REF!</definedName>
    <definedName name="_2_0_F" localSheetId="33" hidden="1">#REF!</definedName>
    <definedName name="_2_0_F" hidden="1">#REF!</definedName>
    <definedName name="_3_0_F" localSheetId="2" hidden="1">#REF!</definedName>
    <definedName name="_3_0_F" localSheetId="16" hidden="1">#REF!</definedName>
    <definedName name="_3_0_F" localSheetId="18" hidden="1">#REF!</definedName>
    <definedName name="_3_0_F" localSheetId="24" hidden="1">#REF!</definedName>
    <definedName name="_3_0_F" localSheetId="5" hidden="1">#REF!</definedName>
    <definedName name="_3_0_F" localSheetId="30" hidden="1">#REF!</definedName>
    <definedName name="_3_0_F" localSheetId="31" hidden="1">#REF!</definedName>
    <definedName name="_3_0_F" localSheetId="32" hidden="1">#REF!</definedName>
    <definedName name="_3_0_F" localSheetId="6" hidden="1">#REF!</definedName>
    <definedName name="_3_0_F" localSheetId="8" hidden="1">#REF!</definedName>
    <definedName name="_3_0_F" localSheetId="10" hidden="1">#REF!</definedName>
    <definedName name="_3_0_F" localSheetId="12" hidden="1">#REF!</definedName>
    <definedName name="_3_0_F" localSheetId="36" hidden="1">#REF!</definedName>
    <definedName name="_3_0_F" localSheetId="3" hidden="1">#REF!</definedName>
    <definedName name="_3_0_F" localSheetId="4" hidden="1">#REF!</definedName>
    <definedName name="_3_0_F" localSheetId="34" hidden="1">#REF!</definedName>
    <definedName name="_3_0_F" hidden="1">#REF!</definedName>
    <definedName name="_3F" localSheetId="2" hidden="1">#REF!</definedName>
    <definedName name="_3F" localSheetId="16" hidden="1">#REF!</definedName>
    <definedName name="_3F" localSheetId="18" hidden="1">#REF!</definedName>
    <definedName name="_3F" localSheetId="24" hidden="1">#REF!</definedName>
    <definedName name="_3F" localSheetId="5" hidden="1">#REF!</definedName>
    <definedName name="_3F" localSheetId="30" hidden="1">#REF!</definedName>
    <definedName name="_3F" localSheetId="31" hidden="1">#REF!</definedName>
    <definedName name="_3F" localSheetId="32" hidden="1">#REF!</definedName>
    <definedName name="_3F" localSheetId="6" hidden="1">#REF!</definedName>
    <definedName name="_3F" localSheetId="8" hidden="1">#REF!</definedName>
    <definedName name="_3F" localSheetId="10" hidden="1">#REF!</definedName>
    <definedName name="_3F" localSheetId="12" hidden="1">#REF!</definedName>
    <definedName name="_3F" localSheetId="36" hidden="1">#REF!</definedName>
    <definedName name="_3F" localSheetId="3" hidden="1">#REF!</definedName>
    <definedName name="_3F" localSheetId="4" hidden="1">#REF!</definedName>
    <definedName name="_3F" localSheetId="34" hidden="1">#REF!</definedName>
    <definedName name="_3F" hidden="1">#REF!</definedName>
    <definedName name="_4_0_F" localSheetId="2" hidden="1">#REF!</definedName>
    <definedName name="_4_0_F" localSheetId="16" hidden="1">#REF!</definedName>
    <definedName name="_4_0_F" localSheetId="18" hidden="1">#REF!</definedName>
    <definedName name="_4_0_F" localSheetId="24" hidden="1">#REF!</definedName>
    <definedName name="_4_0_F" localSheetId="5" hidden="1">#REF!</definedName>
    <definedName name="_4_0_F" localSheetId="30" hidden="1">#REF!</definedName>
    <definedName name="_4_0_F" localSheetId="31" hidden="1">#REF!</definedName>
    <definedName name="_4_0_F" localSheetId="32" hidden="1">#REF!</definedName>
    <definedName name="_4_0_F" localSheetId="6" hidden="1">#REF!</definedName>
    <definedName name="_4_0_F" localSheetId="8" hidden="1">#REF!</definedName>
    <definedName name="_4_0_F" localSheetId="10" hidden="1">#REF!</definedName>
    <definedName name="_4_0_F" localSheetId="12" hidden="1">#REF!</definedName>
    <definedName name="_4_0_F" localSheetId="36" hidden="1">#REF!</definedName>
    <definedName name="_4_0_F" localSheetId="3" hidden="1">#REF!</definedName>
    <definedName name="_4_0_F" localSheetId="4" hidden="1">#REF!</definedName>
    <definedName name="_4_0_F" localSheetId="34" hidden="1">#REF!</definedName>
    <definedName name="_4_0_F" hidden="1">#REF!</definedName>
    <definedName name="_6F" localSheetId="2" hidden="1">#REF!</definedName>
    <definedName name="_6F" localSheetId="16" hidden="1">#REF!</definedName>
    <definedName name="_6F" localSheetId="18" hidden="1">#REF!</definedName>
    <definedName name="_6F" localSheetId="24" hidden="1">#REF!</definedName>
    <definedName name="_6F" localSheetId="5" hidden="1">#REF!</definedName>
    <definedName name="_6F" localSheetId="30" hidden="1">#REF!</definedName>
    <definedName name="_6F" localSheetId="31" hidden="1">#REF!</definedName>
    <definedName name="_6F" localSheetId="32" hidden="1">#REF!</definedName>
    <definedName name="_6F" localSheetId="6" hidden="1">#REF!</definedName>
    <definedName name="_6F" localSheetId="8" hidden="1">#REF!</definedName>
    <definedName name="_6F" localSheetId="10" hidden="1">#REF!</definedName>
    <definedName name="_6F" localSheetId="12" hidden="1">#REF!</definedName>
    <definedName name="_6F" localSheetId="36" hidden="1">#REF!</definedName>
    <definedName name="_6F" localSheetId="3" hidden="1">#REF!</definedName>
    <definedName name="_6F" localSheetId="4" hidden="1">#REF!</definedName>
    <definedName name="_6F" localSheetId="34" hidden="1">#REF!</definedName>
    <definedName name="_6F" localSheetId="33" hidden="1">#REF!</definedName>
    <definedName name="_6F" hidden="1">#REF!</definedName>
    <definedName name="_7_0_F" localSheetId="2" hidden="1">#REF!</definedName>
    <definedName name="_7_0_F" localSheetId="5" hidden="1">#REF!</definedName>
    <definedName name="_7_0_F" localSheetId="30" hidden="1">#REF!</definedName>
    <definedName name="_7_0_F" localSheetId="31" hidden="1">#REF!</definedName>
    <definedName name="_7_0_F" localSheetId="32" hidden="1">#REF!</definedName>
    <definedName name="_7_0_F" localSheetId="6" hidden="1">#REF!</definedName>
    <definedName name="_7_0_F" localSheetId="8" hidden="1">#REF!</definedName>
    <definedName name="_7_0_F" localSheetId="10" hidden="1">#REF!</definedName>
    <definedName name="_7_0_F" localSheetId="3" hidden="1">#REF!</definedName>
    <definedName name="_7_0_F" localSheetId="4" hidden="1">#REF!</definedName>
    <definedName name="_7_0_F" hidden="1">#REF!</definedName>
    <definedName name="_7F" localSheetId="2" hidden="1">#REF!</definedName>
    <definedName name="_7F" localSheetId="24" hidden="1">#REF!</definedName>
    <definedName name="_7F" localSheetId="5" hidden="1">#REF!</definedName>
    <definedName name="_7F" localSheetId="30" hidden="1">#REF!</definedName>
    <definedName name="_7F" localSheetId="31" hidden="1">#REF!</definedName>
    <definedName name="_7F" localSheetId="32" hidden="1">#REF!</definedName>
    <definedName name="_7F" localSheetId="6" hidden="1">#REF!</definedName>
    <definedName name="_7F" localSheetId="8" hidden="1">#REF!</definedName>
    <definedName name="_7F" localSheetId="10" hidden="1">#REF!</definedName>
    <definedName name="_7F" localSheetId="3" hidden="1">#REF!</definedName>
    <definedName name="_7F" localSheetId="4" hidden="1">#REF!</definedName>
    <definedName name="_7F" hidden="1">#REF!</definedName>
    <definedName name="_8_0_F" localSheetId="2" hidden="1">#REF!</definedName>
    <definedName name="alice" localSheetId="5" hidden="1">#REF!</definedName>
    <definedName name="alice" localSheetId="30" hidden="1">#REF!</definedName>
    <definedName name="alice" localSheetId="31" hidden="1">#REF!</definedName>
    <definedName name="alice" localSheetId="8" hidden="1">#REF!</definedName>
    <definedName name="alice" localSheetId="3" hidden="1">#REF!</definedName>
    <definedName name="alice" localSheetId="4" hidden="1">#REF!</definedName>
    <definedName name="alice" hidden="1">#REF!</definedName>
    <definedName name="kl" localSheetId="2" hidden="1">#REF!</definedName>
    <definedName name="kl" localSheetId="16" hidden="1">#REF!</definedName>
    <definedName name="kl" localSheetId="18" hidden="1">#REF!</definedName>
    <definedName name="kl" localSheetId="24" hidden="1">#REF!</definedName>
    <definedName name="kl" localSheetId="5" hidden="1">#REF!</definedName>
    <definedName name="kl" localSheetId="30" hidden="1">#REF!</definedName>
    <definedName name="kl" localSheetId="31" hidden="1">#REF!</definedName>
    <definedName name="kl" localSheetId="32" hidden="1">#REF!</definedName>
    <definedName name="kl" localSheetId="6" hidden="1">#REF!</definedName>
    <definedName name="kl" localSheetId="8" hidden="1">#REF!</definedName>
    <definedName name="kl" localSheetId="10" hidden="1">#REF!</definedName>
    <definedName name="kl" localSheetId="12" hidden="1">#REF!</definedName>
    <definedName name="kl" localSheetId="36" hidden="1">#REF!</definedName>
    <definedName name="kl" localSheetId="3" hidden="1">#REF!</definedName>
    <definedName name="kl" localSheetId="4" hidden="1">#REF!</definedName>
    <definedName name="kl" localSheetId="34" hidden="1">#REF!</definedName>
    <definedName name="kl" localSheetId="33" hidden="1">#REF!</definedName>
    <definedName name="kl" hidden="1">#REF!</definedName>
  </definedNames>
  <calcPr calcId="145621"/>
</workbook>
</file>

<file path=xl/calcChain.xml><?xml version="1.0" encoding="utf-8"?>
<calcChain xmlns="http://schemas.openxmlformats.org/spreadsheetml/2006/main">
  <c r="G24" i="70" l="1"/>
  <c r="F23" i="73" l="1"/>
  <c r="G23" i="73" s="1"/>
  <c r="E23" i="73"/>
  <c r="F22" i="73"/>
  <c r="G22" i="73" s="1"/>
  <c r="E22" i="73"/>
  <c r="C22" i="73"/>
  <c r="F21" i="73"/>
  <c r="G21" i="73" s="1"/>
  <c r="E21" i="73"/>
  <c r="C21" i="73"/>
  <c r="F20" i="73"/>
  <c r="G20" i="73" s="1"/>
  <c r="E20" i="73"/>
  <c r="C20" i="73"/>
  <c r="F19" i="73"/>
  <c r="G19" i="73" s="1"/>
  <c r="E19" i="73"/>
  <c r="C19" i="73"/>
  <c r="F18" i="73"/>
  <c r="G18" i="73" s="1"/>
  <c r="E18" i="73"/>
  <c r="C18" i="73"/>
  <c r="F17" i="73"/>
  <c r="G17" i="73" s="1"/>
  <c r="E17" i="73"/>
  <c r="C17" i="73"/>
  <c r="F16" i="73"/>
  <c r="G16" i="73" s="1"/>
  <c r="E16" i="73"/>
  <c r="C16" i="73"/>
  <c r="F15" i="73"/>
  <c r="G15" i="73" s="1"/>
  <c r="E15" i="73"/>
  <c r="C15" i="73"/>
  <c r="F14" i="73"/>
  <c r="G14" i="73" s="1"/>
  <c r="E14" i="73"/>
  <c r="C14" i="73"/>
  <c r="F13" i="73"/>
  <c r="G13" i="73" s="1"/>
  <c r="E13" i="73"/>
  <c r="C13" i="73"/>
  <c r="F12" i="73"/>
  <c r="G12" i="73" s="1"/>
  <c r="E12" i="73"/>
  <c r="C12" i="73"/>
  <c r="F11" i="73"/>
  <c r="G11" i="73" s="1"/>
  <c r="E11" i="73"/>
  <c r="C11" i="73"/>
  <c r="F10" i="73"/>
  <c r="G10" i="73" s="1"/>
  <c r="E10" i="73"/>
  <c r="C10" i="73"/>
  <c r="F9" i="73"/>
  <c r="G9" i="73" s="1"/>
  <c r="E9" i="73"/>
  <c r="C9" i="73"/>
  <c r="J24" i="72" l="1"/>
  <c r="G24" i="72"/>
  <c r="C24" i="72"/>
  <c r="D24" i="72" s="1"/>
  <c r="J23" i="72"/>
  <c r="G23" i="72"/>
  <c r="C23" i="72"/>
  <c r="D23" i="72" s="1"/>
  <c r="J22" i="72"/>
  <c r="G22" i="72"/>
  <c r="C22" i="72"/>
  <c r="D22" i="72" s="1"/>
  <c r="J21" i="72"/>
  <c r="G21" i="72"/>
  <c r="C21" i="72"/>
  <c r="D21" i="72" s="1"/>
  <c r="J20" i="72"/>
  <c r="G20" i="72"/>
  <c r="C20" i="72"/>
  <c r="D20" i="72" s="1"/>
  <c r="J19" i="72"/>
  <c r="G19" i="72"/>
  <c r="C19" i="72"/>
  <c r="D19" i="72" s="1"/>
  <c r="J18" i="72"/>
  <c r="G18" i="72"/>
  <c r="C18" i="72"/>
  <c r="D18" i="72" s="1"/>
  <c r="J17" i="72"/>
  <c r="G17" i="72"/>
  <c r="C17" i="72"/>
  <c r="D17" i="72" s="1"/>
  <c r="J16" i="72"/>
  <c r="G16" i="72"/>
  <c r="C16" i="72"/>
  <c r="D16" i="72" s="1"/>
  <c r="J15" i="72"/>
  <c r="G15" i="72"/>
  <c r="C15" i="72"/>
  <c r="D15" i="72" s="1"/>
  <c r="J14" i="72"/>
  <c r="G14" i="72"/>
  <c r="C14" i="72"/>
  <c r="D14" i="72" s="1"/>
  <c r="J13" i="72"/>
  <c r="G13" i="72"/>
  <c r="C13" i="72"/>
  <c r="D13" i="72" s="1"/>
  <c r="J12" i="72"/>
  <c r="G12" i="72"/>
  <c r="C12" i="72"/>
  <c r="D12" i="72" s="1"/>
  <c r="J11" i="72"/>
  <c r="G11" i="72"/>
  <c r="C11" i="72"/>
  <c r="D11" i="72" s="1"/>
  <c r="J10" i="72"/>
  <c r="G10" i="72"/>
  <c r="C10" i="72"/>
  <c r="D10" i="72" s="1"/>
  <c r="L23" i="71"/>
  <c r="J23" i="71"/>
  <c r="E23" i="71"/>
  <c r="G23" i="71" s="1"/>
  <c r="J22" i="71"/>
  <c r="G22" i="71"/>
  <c r="C22" i="71"/>
  <c r="B22" i="71"/>
  <c r="J21" i="71"/>
  <c r="G21" i="71"/>
  <c r="C21" i="71"/>
  <c r="D21" i="71" s="1"/>
  <c r="B21" i="71"/>
  <c r="J20" i="71"/>
  <c r="G20" i="71"/>
  <c r="C20" i="71"/>
  <c r="D20" i="71" s="1"/>
  <c r="B20" i="71"/>
  <c r="J19" i="71"/>
  <c r="G19" i="71"/>
  <c r="C19" i="71"/>
  <c r="D19" i="71" s="1"/>
  <c r="B19" i="71"/>
  <c r="J18" i="71"/>
  <c r="G18" i="71"/>
  <c r="C18" i="71"/>
  <c r="D18" i="71" s="1"/>
  <c r="B18" i="71"/>
  <c r="J17" i="71"/>
  <c r="G17" i="71"/>
  <c r="D17" i="71"/>
  <c r="C17" i="71"/>
  <c r="B17" i="71"/>
  <c r="J16" i="71"/>
  <c r="G16" i="71"/>
  <c r="C16" i="71"/>
  <c r="D16" i="71" s="1"/>
  <c r="B16" i="71"/>
  <c r="J15" i="71"/>
  <c r="G15" i="71"/>
  <c r="C15" i="71"/>
  <c r="D15" i="71" s="1"/>
  <c r="B15" i="71"/>
  <c r="J14" i="71"/>
  <c r="G14" i="71"/>
  <c r="C14" i="71"/>
  <c r="D14" i="71" s="1"/>
  <c r="B14" i="71"/>
  <c r="J13" i="71"/>
  <c r="G13" i="71"/>
  <c r="C13" i="71"/>
  <c r="B13" i="71"/>
  <c r="D13" i="71" s="1"/>
  <c r="J12" i="71"/>
  <c r="G12" i="71"/>
  <c r="C12" i="71"/>
  <c r="B12" i="71"/>
  <c r="J11" i="71"/>
  <c r="G11" i="71"/>
  <c r="C11" i="71"/>
  <c r="B11" i="71"/>
  <c r="J10" i="71"/>
  <c r="G10" i="71"/>
  <c r="C10" i="71"/>
  <c r="B10" i="71"/>
  <c r="J9" i="71"/>
  <c r="G9" i="71"/>
  <c r="C9" i="71"/>
  <c r="D9" i="71" s="1"/>
  <c r="B9" i="71"/>
  <c r="M24" i="70"/>
  <c r="J24" i="70"/>
  <c r="C24" i="70"/>
  <c r="B24" i="70"/>
  <c r="M23" i="70"/>
  <c r="J23" i="70"/>
  <c r="G23" i="70"/>
  <c r="D23" i="70"/>
  <c r="C23" i="70"/>
  <c r="B23" i="70"/>
  <c r="M22" i="70"/>
  <c r="J22" i="70"/>
  <c r="G22" i="70"/>
  <c r="C22" i="70"/>
  <c r="B22" i="70"/>
  <c r="M21" i="70"/>
  <c r="J21" i="70"/>
  <c r="G21" i="70"/>
  <c r="C21" i="70"/>
  <c r="D21" i="70" s="1"/>
  <c r="B21" i="70"/>
  <c r="M20" i="70"/>
  <c r="J20" i="70"/>
  <c r="G20" i="70"/>
  <c r="C20" i="70"/>
  <c r="D20" i="70" s="1"/>
  <c r="B20" i="70"/>
  <c r="M19" i="70"/>
  <c r="J19" i="70"/>
  <c r="G19" i="70"/>
  <c r="C19" i="70"/>
  <c r="D19" i="70" s="1"/>
  <c r="B19" i="70"/>
  <c r="M18" i="70"/>
  <c r="J18" i="70"/>
  <c r="G18" i="70"/>
  <c r="C18" i="70"/>
  <c r="D18" i="70" s="1"/>
  <c r="B18" i="70"/>
  <c r="M17" i="70"/>
  <c r="J17" i="70"/>
  <c r="G17" i="70"/>
  <c r="C17" i="70"/>
  <c r="D17" i="70" s="1"/>
  <c r="B17" i="70"/>
  <c r="M16" i="70"/>
  <c r="J16" i="70"/>
  <c r="G16" i="70"/>
  <c r="C16" i="70"/>
  <c r="B16" i="70"/>
  <c r="M15" i="70"/>
  <c r="J15" i="70"/>
  <c r="G15" i="70"/>
  <c r="D15" i="70"/>
  <c r="C15" i="70"/>
  <c r="B15" i="70"/>
  <c r="M14" i="70"/>
  <c r="J14" i="70"/>
  <c r="G14" i="70"/>
  <c r="C14" i="70"/>
  <c r="B14" i="70"/>
  <c r="M13" i="70"/>
  <c r="J13" i="70"/>
  <c r="G13" i="70"/>
  <c r="C13" i="70"/>
  <c r="D13" i="70" s="1"/>
  <c r="B13" i="70"/>
  <c r="M12" i="70"/>
  <c r="J12" i="70"/>
  <c r="G12" i="70"/>
  <c r="C12" i="70"/>
  <c r="B12" i="70"/>
  <c r="M11" i="70"/>
  <c r="J11" i="70"/>
  <c r="G11" i="70"/>
  <c r="C11" i="70"/>
  <c r="D11" i="70" s="1"/>
  <c r="B11" i="70"/>
  <c r="M10" i="70"/>
  <c r="J10" i="70"/>
  <c r="G10" i="70"/>
  <c r="C10" i="70"/>
  <c r="D10" i="70" s="1"/>
  <c r="B10" i="70"/>
  <c r="F11" i="69"/>
  <c r="G11" i="69" s="1"/>
  <c r="E11" i="69"/>
  <c r="D11" i="69"/>
  <c r="F10" i="69"/>
  <c r="G10" i="69" s="1"/>
  <c r="E10" i="69"/>
  <c r="D10" i="69"/>
  <c r="D7" i="69" s="1"/>
  <c r="F9" i="69"/>
  <c r="G9" i="69" s="1"/>
  <c r="E9" i="69"/>
  <c r="D9" i="69"/>
  <c r="F7" i="69"/>
  <c r="G7" i="69" s="1"/>
  <c r="E7" i="69"/>
  <c r="I23" i="68"/>
  <c r="E23" i="68"/>
  <c r="I22" i="68"/>
  <c r="E22" i="68"/>
  <c r="I21" i="68"/>
  <c r="E21" i="68"/>
  <c r="I20" i="68"/>
  <c r="E20" i="68"/>
  <c r="I19" i="68"/>
  <c r="E19" i="68"/>
  <c r="I18" i="68"/>
  <c r="E18" i="68"/>
  <c r="I17" i="68"/>
  <c r="E17" i="68"/>
  <c r="I16" i="68"/>
  <c r="E16" i="68"/>
  <c r="I15" i="68"/>
  <c r="E15" i="68"/>
  <c r="I14" i="68"/>
  <c r="E14" i="68"/>
  <c r="I13" i="68"/>
  <c r="E13" i="68"/>
  <c r="I12" i="68"/>
  <c r="E12" i="68"/>
  <c r="I11" i="68"/>
  <c r="E11" i="68"/>
  <c r="I10" i="68"/>
  <c r="E10" i="68"/>
  <c r="I9" i="68"/>
  <c r="E9" i="68"/>
  <c r="D22" i="67"/>
  <c r="E22" i="67" s="1"/>
  <c r="D21" i="67"/>
  <c r="E21" i="67" s="1"/>
  <c r="D20" i="67"/>
  <c r="E20" i="67" s="1"/>
  <c r="D19" i="67"/>
  <c r="E19" i="67" s="1"/>
  <c r="D18" i="67"/>
  <c r="E18" i="67" s="1"/>
  <c r="D17" i="67"/>
  <c r="E17" i="67" s="1"/>
  <c r="D16" i="67"/>
  <c r="E16" i="67" s="1"/>
  <c r="D15" i="67"/>
  <c r="E15" i="67" s="1"/>
  <c r="D14" i="67"/>
  <c r="E14" i="67" s="1"/>
  <c r="D13" i="67"/>
  <c r="E13" i="67" s="1"/>
  <c r="D12" i="67"/>
  <c r="E12" i="67" s="1"/>
  <c r="D11" i="67"/>
  <c r="E11" i="67" s="1"/>
  <c r="D10" i="67"/>
  <c r="E10" i="67" s="1"/>
  <c r="D9" i="67"/>
  <c r="E9" i="67" s="1"/>
  <c r="D8" i="67"/>
  <c r="E8" i="67" s="1"/>
  <c r="E14" i="66"/>
  <c r="E13" i="66"/>
  <c r="F12" i="66"/>
  <c r="G12" i="66" s="1"/>
  <c r="E12" i="66"/>
  <c r="D12" i="66"/>
  <c r="F11" i="66"/>
  <c r="G11" i="66" s="1"/>
  <c r="E11" i="66"/>
  <c r="D11" i="66"/>
  <c r="F10" i="66"/>
  <c r="G10" i="66" s="1"/>
  <c r="E10" i="66"/>
  <c r="D10" i="66"/>
  <c r="F9" i="66"/>
  <c r="G9" i="66" s="1"/>
  <c r="E9" i="66"/>
  <c r="D9" i="66"/>
  <c r="D7" i="66" s="1"/>
  <c r="F7" i="66"/>
  <c r="G7" i="66" s="1"/>
  <c r="D23" i="64"/>
  <c r="D22" i="64"/>
  <c r="D21" i="64"/>
  <c r="D20" i="64"/>
  <c r="D19" i="64"/>
  <c r="D18" i="64"/>
  <c r="D17" i="64"/>
  <c r="D16" i="64"/>
  <c r="D15" i="64"/>
  <c r="D14" i="64"/>
  <c r="D13" i="64"/>
  <c r="D12" i="64"/>
  <c r="D11" i="64"/>
  <c r="D10" i="64"/>
  <c r="D9" i="64"/>
  <c r="P24" i="63"/>
  <c r="L24" i="63"/>
  <c r="M24" i="63" s="1"/>
  <c r="J24" i="63"/>
  <c r="F24" i="63"/>
  <c r="G24" i="63" s="1"/>
  <c r="C24" i="63"/>
  <c r="D24" i="63" s="1"/>
  <c r="P23" i="63"/>
  <c r="M23" i="63"/>
  <c r="J23" i="63"/>
  <c r="G23" i="63"/>
  <c r="D23" i="63"/>
  <c r="P22" i="63"/>
  <c r="M22" i="63"/>
  <c r="J22" i="63"/>
  <c r="G22" i="63"/>
  <c r="D22" i="63"/>
  <c r="P21" i="63"/>
  <c r="M21" i="63"/>
  <c r="J21" i="63"/>
  <c r="G21" i="63"/>
  <c r="D21" i="63"/>
  <c r="P20" i="63"/>
  <c r="M20" i="63"/>
  <c r="J20" i="63"/>
  <c r="G20" i="63"/>
  <c r="D20" i="63"/>
  <c r="P19" i="63"/>
  <c r="M19" i="63"/>
  <c r="J19" i="63"/>
  <c r="G19" i="63"/>
  <c r="D19" i="63"/>
  <c r="P18" i="63"/>
  <c r="M18" i="63"/>
  <c r="J18" i="63"/>
  <c r="G18" i="63"/>
  <c r="D18" i="63"/>
  <c r="P17" i="63"/>
  <c r="M17" i="63"/>
  <c r="J17" i="63"/>
  <c r="G17" i="63"/>
  <c r="D17" i="63"/>
  <c r="P16" i="63"/>
  <c r="M16" i="63"/>
  <c r="J16" i="63"/>
  <c r="G16" i="63"/>
  <c r="D16" i="63"/>
  <c r="P15" i="63"/>
  <c r="M15" i="63"/>
  <c r="J15" i="63"/>
  <c r="G15" i="63"/>
  <c r="D15" i="63"/>
  <c r="P14" i="63"/>
  <c r="M14" i="63"/>
  <c r="J14" i="63"/>
  <c r="G14" i="63"/>
  <c r="D14" i="63"/>
  <c r="P13" i="63"/>
  <c r="M13" i="63"/>
  <c r="J13" i="63"/>
  <c r="G13" i="63"/>
  <c r="D13" i="63"/>
  <c r="P12" i="63"/>
  <c r="M12" i="63"/>
  <c r="J12" i="63"/>
  <c r="G12" i="63"/>
  <c r="D12" i="63"/>
  <c r="P11" i="63"/>
  <c r="M11" i="63"/>
  <c r="J11" i="63"/>
  <c r="G11" i="63"/>
  <c r="D11" i="63"/>
  <c r="P10" i="63"/>
  <c r="M10" i="63"/>
  <c r="J10" i="63"/>
  <c r="G10" i="63"/>
  <c r="D10" i="63"/>
  <c r="M23" i="62"/>
  <c r="J23" i="62"/>
  <c r="G23" i="62"/>
  <c r="D23" i="62"/>
  <c r="M22" i="62"/>
  <c r="J22" i="62"/>
  <c r="G22" i="62"/>
  <c r="D22" i="62"/>
  <c r="M21" i="62"/>
  <c r="J21" i="62"/>
  <c r="G21" i="62"/>
  <c r="D21" i="62"/>
  <c r="M20" i="62"/>
  <c r="J20" i="62"/>
  <c r="G20" i="62"/>
  <c r="D20" i="62"/>
  <c r="M19" i="62"/>
  <c r="J19" i="62"/>
  <c r="G19" i="62"/>
  <c r="D19" i="62"/>
  <c r="M18" i="62"/>
  <c r="J18" i="62"/>
  <c r="G18" i="62"/>
  <c r="D18" i="62"/>
  <c r="M17" i="62"/>
  <c r="J17" i="62"/>
  <c r="G17" i="62"/>
  <c r="D17" i="62"/>
  <c r="M16" i="62"/>
  <c r="J16" i="62"/>
  <c r="G16" i="62"/>
  <c r="D16" i="62"/>
  <c r="M15" i="62"/>
  <c r="J15" i="62"/>
  <c r="G15" i="62"/>
  <c r="D15" i="62"/>
  <c r="M14" i="62"/>
  <c r="J14" i="62"/>
  <c r="G14" i="62"/>
  <c r="D14" i="62"/>
  <c r="M13" i="62"/>
  <c r="J13" i="62"/>
  <c r="G13" i="62"/>
  <c r="D13" i="62"/>
  <c r="M12" i="62"/>
  <c r="J12" i="62"/>
  <c r="G12" i="62"/>
  <c r="D12" i="62"/>
  <c r="M11" i="62"/>
  <c r="J11" i="62"/>
  <c r="G11" i="62"/>
  <c r="D11" i="62"/>
  <c r="M10" i="62"/>
  <c r="J10" i="62"/>
  <c r="G10" i="62"/>
  <c r="D10" i="62"/>
  <c r="M9" i="62"/>
  <c r="J9" i="62"/>
  <c r="G9" i="62"/>
  <c r="D9" i="62"/>
  <c r="J23" i="61"/>
  <c r="G23" i="61"/>
  <c r="D23" i="61"/>
  <c r="J22" i="61"/>
  <c r="G22" i="61"/>
  <c r="D22" i="61"/>
  <c r="J21" i="61"/>
  <c r="G21" i="61"/>
  <c r="D21" i="61"/>
  <c r="J20" i="61"/>
  <c r="G20" i="61"/>
  <c r="D20" i="61"/>
  <c r="J19" i="61"/>
  <c r="G19" i="61"/>
  <c r="D19" i="61"/>
  <c r="J18" i="61"/>
  <c r="G18" i="61"/>
  <c r="D18" i="61"/>
  <c r="J17" i="61"/>
  <c r="G17" i="61"/>
  <c r="D17" i="61"/>
  <c r="J16" i="61"/>
  <c r="G16" i="61"/>
  <c r="D16" i="61"/>
  <c r="J15" i="61"/>
  <c r="G15" i="61"/>
  <c r="D15" i="61"/>
  <c r="J14" i="61"/>
  <c r="G14" i="61"/>
  <c r="D14" i="61"/>
  <c r="J13" i="61"/>
  <c r="G13" i="61"/>
  <c r="D13" i="61"/>
  <c r="J12" i="61"/>
  <c r="G12" i="61"/>
  <c r="D12" i="61"/>
  <c r="J11" i="61"/>
  <c r="G11" i="61"/>
  <c r="D11" i="61"/>
  <c r="J10" i="61"/>
  <c r="G10" i="61"/>
  <c r="D10" i="61"/>
  <c r="J9" i="61"/>
  <c r="G9" i="61"/>
  <c r="D9" i="61"/>
  <c r="F15" i="60"/>
  <c r="G15" i="60" s="1"/>
  <c r="E15" i="60"/>
  <c r="D15" i="60"/>
  <c r="F14" i="60"/>
  <c r="G14" i="60" s="1"/>
  <c r="E14" i="60"/>
  <c r="D14" i="60"/>
  <c r="F13" i="60"/>
  <c r="G13" i="60" s="1"/>
  <c r="E13" i="60"/>
  <c r="D13" i="60"/>
  <c r="F12" i="60"/>
  <c r="G12" i="60" s="1"/>
  <c r="E12" i="60"/>
  <c r="D12" i="60"/>
  <c r="F11" i="60"/>
  <c r="G11" i="60" s="1"/>
  <c r="E11" i="60"/>
  <c r="D11" i="60"/>
  <c r="F10" i="60"/>
  <c r="G10" i="60" s="1"/>
  <c r="E10" i="60"/>
  <c r="D10" i="60"/>
  <c r="F8" i="60"/>
  <c r="G8" i="60" s="1"/>
  <c r="F14" i="56"/>
  <c r="G14" i="56" s="1"/>
  <c r="C14" i="56"/>
  <c r="B14" i="56"/>
  <c r="D12" i="56" s="1"/>
  <c r="F13" i="56"/>
  <c r="G13" i="56" s="1"/>
  <c r="E13" i="56"/>
  <c r="F12" i="56"/>
  <c r="G12" i="56" s="1"/>
  <c r="E12" i="56"/>
  <c r="F11" i="56"/>
  <c r="G11" i="56" s="1"/>
  <c r="E11" i="56"/>
  <c r="D11" i="56"/>
  <c r="F10" i="56"/>
  <c r="G10" i="56" s="1"/>
  <c r="E10" i="56"/>
  <c r="D10" i="56"/>
  <c r="F9" i="56"/>
  <c r="G9" i="56" s="1"/>
  <c r="E9" i="56"/>
  <c r="F8" i="56"/>
  <c r="G8" i="56" s="1"/>
  <c r="E8" i="56"/>
  <c r="F7" i="56"/>
  <c r="G7" i="56" s="1"/>
  <c r="E7" i="56"/>
  <c r="E14" i="56" s="1"/>
  <c r="E7" i="66" l="1"/>
  <c r="D16" i="70"/>
  <c r="D22" i="71"/>
  <c r="D9" i="56"/>
  <c r="D13" i="56"/>
  <c r="D14" i="70"/>
  <c r="D22" i="70"/>
  <c r="C23" i="71"/>
  <c r="D23" i="71" s="1"/>
  <c r="D11" i="71"/>
  <c r="D12" i="71"/>
  <c r="D24" i="70"/>
  <c r="B23" i="71"/>
  <c r="D8" i="56"/>
  <c r="D12" i="70"/>
  <c r="D10" i="71"/>
</calcChain>
</file>

<file path=xl/sharedStrings.xml><?xml version="1.0" encoding="utf-8"?>
<sst xmlns="http://schemas.openxmlformats.org/spreadsheetml/2006/main" count="2034" uniqueCount="894">
  <si>
    <t>Tabulka č. 2</t>
  </si>
  <si>
    <t>(na přepočtené počty zaměstnanců)</t>
  </si>
  <si>
    <t>Ukazatel</t>
  </si>
  <si>
    <t>1. čtvrtletí 2017</t>
  </si>
  <si>
    <t>Meziroční index</t>
  </si>
  <si>
    <t>2. čtvrtletí 2017</t>
  </si>
  <si>
    <t>nominální mzdy</t>
  </si>
  <si>
    <r>
      <t>reálné mzdy</t>
    </r>
    <r>
      <rPr>
        <vertAlign val="superscript"/>
        <sz val="10"/>
        <rFont val="Arial"/>
        <family val="2"/>
        <charset val="238"/>
      </rPr>
      <t>1)</t>
    </r>
  </si>
  <si>
    <r>
      <rPr>
        <b/>
        <sz val="10"/>
        <rFont val="Arial"/>
        <family val="2"/>
        <charset val="238"/>
      </rPr>
      <t>Průměrná hrubá měsíční nominální mzda</t>
    </r>
    <r>
      <rPr>
        <sz val="10"/>
        <rFont val="Arial"/>
        <family val="2"/>
        <charset val="238"/>
      </rPr>
      <t xml:space="preserve">
(za celé národní hospodářství)</t>
    </r>
  </si>
  <si>
    <t>v Kč</t>
  </si>
  <si>
    <t>v %</t>
  </si>
  <si>
    <t>Průměrný počet zaměstnanců</t>
  </si>
  <si>
    <t>v tis.</t>
  </si>
  <si>
    <t>3. čtvrtletí 2017</t>
  </si>
  <si>
    <t>Zpracováno z údajů ČSÚ</t>
  </si>
  <si>
    <t>Tabulka č. 3</t>
  </si>
  <si>
    <t xml:space="preserve"> Průměrná měsíční nominální mzda zaměstnanců malých firem</t>
  </si>
  <si>
    <t>Meziroční index v %</t>
  </si>
  <si>
    <t>Relace k průměru v %</t>
  </si>
  <si>
    <r>
      <t xml:space="preserve">reálné mzdy </t>
    </r>
    <r>
      <rPr>
        <vertAlign val="superscript"/>
        <sz val="10"/>
        <rFont val="Arial"/>
        <family val="2"/>
        <charset val="238"/>
      </rPr>
      <t>1)</t>
    </r>
  </si>
  <si>
    <t xml:space="preserve">Národní hospodářství </t>
  </si>
  <si>
    <r>
      <t xml:space="preserve">Malé firmy </t>
    </r>
    <r>
      <rPr>
        <vertAlign val="superscript"/>
        <sz val="10"/>
        <rFont val="Arial"/>
        <family val="2"/>
        <charset val="238"/>
      </rPr>
      <t>2)</t>
    </r>
  </si>
  <si>
    <r>
      <t>2)</t>
    </r>
    <r>
      <rPr>
        <sz val="9"/>
        <rFont val="Arial"/>
        <family val="2"/>
        <charset val="238"/>
      </rPr>
      <t xml:space="preserve"> subjekty, resp. zpravodajské jednotky s méně než 20 zaměstnanci</t>
    </r>
  </si>
  <si>
    <t xml:space="preserve"> Tabulka č. 4</t>
  </si>
  <si>
    <t>Průměrná měsíční nominální mzda v hlavních odvětvích "veřejné služby a správy"</t>
  </si>
  <si>
    <t>Průměrná hrubá měsíční
nominální mzda v Kč</t>
  </si>
  <si>
    <r>
      <t>reálné 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</si>
  <si>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>Veřejná správa, obrana, sociální zabezpečení</t>
  </si>
  <si>
    <t xml:space="preserve">z toho: </t>
  </si>
  <si>
    <t>veřejná správa</t>
  </si>
  <si>
    <t>z toho typ. hospod.:</t>
  </si>
  <si>
    <t>státní</t>
  </si>
  <si>
    <t>komunální</t>
  </si>
  <si>
    <t>činnosti pro společnost</t>
  </si>
  <si>
    <t>Vzdělávání</t>
  </si>
  <si>
    <t>soukromý</t>
  </si>
  <si>
    <t xml:space="preserve">komunální </t>
  </si>
  <si>
    <t>Zdravotní, sociální péče</t>
  </si>
  <si>
    <t>zdravotní péče</t>
  </si>
  <si>
    <t>sociální péče</t>
  </si>
  <si>
    <t>Kulturní, zábavní a sportovní činnosti</t>
  </si>
  <si>
    <t>z toho:</t>
  </si>
  <si>
    <t>tvůrčí, umělecké a zábavní činnosti</t>
  </si>
  <si>
    <t>činnosti knihoven, muzeí apod.</t>
  </si>
  <si>
    <t>Tabulka č. 5</t>
  </si>
  <si>
    <t xml:space="preserve"> </t>
  </si>
  <si>
    <t>Průměrná měsíční nominální mzda podle odvětví – sekcí CZ-NACE</t>
  </si>
  <si>
    <t>Průměrná hrubá měsíční
nominální mzda
na přepočtené počty zaměstnanců</t>
  </si>
  <si>
    <t>Průměrný evidenční počet zaměstnanců 
přepočtený na plně zaměstnané</t>
  </si>
  <si>
    <t>nominálně</t>
  </si>
  <si>
    <r>
      <t>reálně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</si>
  <si>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v tis. </t>
  </si>
  <si>
    <t>v  tis.</t>
  </si>
  <si>
    <t>Česká republika celkem</t>
  </si>
  <si>
    <t>v tom:</t>
  </si>
  <si>
    <t>Sekce CZ-NACE</t>
  </si>
  <si>
    <t>A</t>
  </si>
  <si>
    <t>Zemědělství, lesnictví a rybářství</t>
  </si>
  <si>
    <t>B+C+D+E Průmysl celkem</t>
  </si>
  <si>
    <t>B</t>
  </si>
  <si>
    <t>Těžba a dobývání</t>
  </si>
  <si>
    <t>C</t>
  </si>
  <si>
    <t>Zpracovatelský průmysl</t>
  </si>
  <si>
    <t>D</t>
  </si>
  <si>
    <t>Výroba a rozvod elektřiny, plynu, tepla a klimatizovaného vzduchu</t>
  </si>
  <si>
    <t>E</t>
  </si>
  <si>
    <t>Zásobování vodou; činnosti související s odpadními vodami, odpady a sanacemi</t>
  </si>
  <si>
    <t>F</t>
  </si>
  <si>
    <t>Stavebnictví</t>
  </si>
  <si>
    <t>G</t>
  </si>
  <si>
    <t>Velkoobchod a maloobchod; opravy a údržba motorových vozidel</t>
  </si>
  <si>
    <t>H</t>
  </si>
  <si>
    <t>Doprava a skladování</t>
  </si>
  <si>
    <t>I</t>
  </si>
  <si>
    <t>Ubytování, stravování
a pohostinství</t>
  </si>
  <si>
    <t>J</t>
  </si>
  <si>
    <t>Informační a komunikační činnosti</t>
  </si>
  <si>
    <t>K</t>
  </si>
  <si>
    <t>Peněžnictví a pojišťovnictví</t>
  </si>
  <si>
    <t>L</t>
  </si>
  <si>
    <t>Činnosti v oblasti nemovitostí</t>
  </si>
  <si>
    <t>M</t>
  </si>
  <si>
    <t>Profesní, vědecké
a technické činnosti</t>
  </si>
  <si>
    <t>N</t>
  </si>
  <si>
    <t>Administrativní a podpůrné činnosti</t>
  </si>
  <si>
    <t>O</t>
  </si>
  <si>
    <t>Veřejná správa a obrana; povinné sociální zabezpečení</t>
  </si>
  <si>
    <t>P</t>
  </si>
  <si>
    <t>Q</t>
  </si>
  <si>
    <t>Zdravotní a sociální péče</t>
  </si>
  <si>
    <t>R</t>
  </si>
  <si>
    <t>Kulturní, zábavní a rekreační činnosti</t>
  </si>
  <si>
    <t>S</t>
  </si>
  <si>
    <t>Ostatní činnosti</t>
  </si>
  <si>
    <t>Tabulka č. 6</t>
  </si>
  <si>
    <t>Průměrná měsíční nominální mzda podle velikosti zpravodajské jednotky</t>
  </si>
  <si>
    <t>Velikost zpravodajské jednotky</t>
  </si>
  <si>
    <t>Průměrná hrubá měsíční nominální mzda</t>
  </si>
  <si>
    <t>Průměrný evidenční počet zaměstnanců přepočtený na plně zaměstnané</t>
  </si>
  <si>
    <t>meziroční index
v %</t>
  </si>
  <si>
    <t>Celkem
 = 100 %</t>
  </si>
  <si>
    <t>Celkem
= 100 %</t>
  </si>
  <si>
    <r>
      <t>reálné
mzdy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</si>
  <si>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t xml:space="preserve">  v %</t>
  </si>
  <si>
    <t>0 - 19 zaměstnanců</t>
  </si>
  <si>
    <t>20 - 49 zaměstnanců</t>
  </si>
  <si>
    <t>50 - 99 zaměstnanců</t>
  </si>
  <si>
    <t>100 - 249 zaměstnanců</t>
  </si>
  <si>
    <t>250 - 499 zaměstnanců</t>
  </si>
  <si>
    <t>500 - 999 zaměstnanců</t>
  </si>
  <si>
    <t>1 000 a více zaměstnanců</t>
  </si>
  <si>
    <t>Celkem</t>
  </si>
  <si>
    <t>Tabulka č. 7</t>
  </si>
  <si>
    <t>Průměrná měsíční nominální mzda v územním členění</t>
  </si>
  <si>
    <t>Kraj</t>
  </si>
  <si>
    <t xml:space="preserve"> v %</t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</si>
  <si>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</si>
  <si>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</si>
  <si>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</si>
  <si>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</si>
  <si>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</si>
  <si>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</si>
  <si>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</si>
  <si>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</si>
  <si>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</si>
  <si>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</si>
  <si>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</si>
  <si>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</si>
  <si>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</si>
  <si>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</si>
  <si>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>Celkem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3)</t>
    </r>
  </si>
  <si>
    <r>
      <t xml:space="preserve">2) </t>
    </r>
    <r>
      <rPr>
        <sz val="9"/>
        <color theme="1"/>
        <rFont val="Arial"/>
        <family val="2"/>
        <charset val="238"/>
      </rPr>
      <t>podíl nezaměstnaných osob - počet dosažitelných uchazečů o zaměstnání ve věku 15-64 let / počet obyvatel ve věku 15-64 let v %</t>
    </r>
  </si>
  <si>
    <r>
      <t>3)</t>
    </r>
    <r>
      <rPr>
        <sz val="9"/>
        <rFont val="Arial"/>
        <family val="2"/>
        <charset val="238"/>
      </rPr>
      <t xml:space="preserve"> zahrnuti jsou i zaměstnanci sledovaných subjektů pracující mimo území ČR</t>
    </r>
  </si>
  <si>
    <t>Zpracováno z údajů ČSÚ - podle tzv. pracovištní metody (tj. místa skutečného pracoviště zaměstnanců)</t>
  </si>
  <si>
    <t>rok
2017</t>
  </si>
  <si>
    <t>rok 2017</t>
  </si>
  <si>
    <t>Rok 2017</t>
  </si>
  <si>
    <t>4. čtvrtletí 2017</t>
  </si>
  <si>
    <t>Graf č. 3</t>
  </si>
  <si>
    <t xml:space="preserve"> II.</t>
  </si>
  <si>
    <t>Tabulková příloha</t>
  </si>
  <si>
    <t>O B S A H</t>
  </si>
  <si>
    <t>Tabulka č.</t>
  </si>
  <si>
    <t>Příjmy a výdaje sektoru domácností podle statistiky národních účtů</t>
  </si>
  <si>
    <t>Graf č. 1</t>
  </si>
  <si>
    <t>Průměrná měsíční nominální mzda zaměstnanců malých firem</t>
  </si>
  <si>
    <t xml:space="preserve">Průměrná měsíční nominální mzda podle velikosti zpravodajské jednotky         </t>
  </si>
  <si>
    <t xml:space="preserve">Průměrná měsíční nominální mzda v územním členění         </t>
  </si>
  <si>
    <t>Sociální příjmy obyvatelstva</t>
  </si>
  <si>
    <t>Výdaje na dávky státní sociální podpory a dávky pěstounské péče</t>
  </si>
  <si>
    <t>Dávky státní sociální podpory a dávky pěstounské péče (výdaje v územním členění)</t>
  </si>
  <si>
    <t xml:space="preserve">Dávky státní sociální podpory a dávky pěstounské péče
(průměrný měsíční počet vyplacených dávek v územním členění) </t>
  </si>
  <si>
    <t xml:space="preserve">Dávky státní sociální podpory a dávky pěstounské péče 
(průměrná měsíční výše příspěvku na bydlení v územním členění) </t>
  </si>
  <si>
    <t>Dávky státní sociální podpory a dávky pěstounské péče připadající na 1 obyvatele                                                (v územním členění, vyplacené měsíčně)</t>
  </si>
  <si>
    <t>Výdaje na dávky nemocenského pojištění</t>
  </si>
  <si>
    <t>Příspěvek na péči (výdaje v územním členění)</t>
  </si>
  <si>
    <t>Podpory v nezaměstnanosti (výdaje a průměrná výše)</t>
  </si>
  <si>
    <t>Dávky pomoci v hmotné nouzi</t>
  </si>
  <si>
    <t>Dávky pomoci v hmotné nouzi (průměrný měsíční počet v územním členění)</t>
  </si>
  <si>
    <t>Dávky pro osoby se zdravotním postižením (výdaje v územním členění)</t>
  </si>
  <si>
    <t>Vývoj indexu spotřebitelských cen (životních nákladů) v % - podle sledovaných typů domácností</t>
  </si>
  <si>
    <t xml:space="preserve">Indexy spotřebitelských cen (životních nákladů) podle účelu užití </t>
  </si>
  <si>
    <t>Vývoj vkladů a úvěrů domácností</t>
  </si>
  <si>
    <t>Struktura běžných příjmů sektoru domácností</t>
  </si>
  <si>
    <t>Graf č. 2</t>
  </si>
  <si>
    <t>Srovnání vývoje reálné mzdy a úhrnné produktivity práce</t>
  </si>
  <si>
    <t xml:space="preserve">Průměrná měsíční nominální mzda a počet zaměstnanců podle odvětví - sekcí CZ-NACE      </t>
  </si>
  <si>
    <t>Počty důchodců a průměrné výše jejich důchodů vyplacených za prosinec uvedeného roku</t>
  </si>
  <si>
    <t>Graf č. 4</t>
  </si>
  <si>
    <t>Průměrná výše starobního důchodu dle krajů</t>
  </si>
  <si>
    <t>Graf č. 5</t>
  </si>
  <si>
    <t>Relace průměrného starobního důchodu k průměrné mzdě v jednotlivých krajích</t>
  </si>
  <si>
    <t>Dávky pomoci v hmotné nouzi (v územním členění, vyplacené ročně)</t>
  </si>
  <si>
    <t>Průměrná roční míra změny harmonizovaného indexu spotřebitelských cen (HICP)</t>
  </si>
  <si>
    <t>Tabulka č. 8</t>
  </si>
  <si>
    <t>Druh příjmu</t>
  </si>
  <si>
    <t>Výdaje v mil. Kč</t>
  </si>
  <si>
    <t>Struktura v %</t>
  </si>
  <si>
    <t>nominální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</si>
  <si>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1)</t>
    </r>
  </si>
  <si>
    <r>
      <t>Dávky důchodového pojištění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</si>
  <si>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 xml:space="preserve">Dávky státní sociální podpory a dávky pěstounské péče </t>
    </r>
    <r>
      <rPr>
        <vertAlign val="superscript"/>
        <sz val="10"/>
        <rFont val="Arial"/>
        <family val="2"/>
        <charset val="238"/>
      </rPr>
      <t>3)</t>
    </r>
  </si>
  <si>
    <r>
      <t>Dávky nemocenského pojištění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4)</t>
    </r>
  </si>
  <si>
    <t>Příspěvek na péči</t>
  </si>
  <si>
    <r>
      <t>Podpory v nezaměstnanosti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5)</t>
    </r>
  </si>
  <si>
    <r>
      <t>Dávky pro osoby se zdravotním postižením</t>
    </r>
    <r>
      <rPr>
        <sz val="10"/>
        <rFont val="Arial"/>
        <family val="2"/>
        <charset val="238"/>
      </rPr>
      <t/>
    </r>
  </si>
  <si>
    <t>Sociální příjmy celkem</t>
  </si>
  <si>
    <r>
      <rPr>
        <vertAlign val="superscript"/>
        <sz val="9"/>
        <rFont val="Arial"/>
        <family val="2"/>
        <charset val="238"/>
      </rPr>
      <t>2)</t>
    </r>
    <r>
      <rPr>
        <sz val="9"/>
        <rFont val="Arial"/>
        <family val="2"/>
        <charset val="238"/>
      </rPr>
      <t xml:space="preserve"> nezahrnuje výdaje na důchody v ozbrojených složkách a důchodové a ostatní dávky vyplacené do ciziny, naopak je zahrnuto nekomerční důchodové pojištění,</t>
    </r>
  </si>
  <si>
    <r>
      <rPr>
        <vertAlign val="superscript"/>
        <sz val="9"/>
        <rFont val="Arial"/>
        <family val="2"/>
        <charset val="238"/>
      </rPr>
      <t xml:space="preserve">3) </t>
    </r>
    <r>
      <rPr>
        <sz val="9"/>
        <rFont val="Arial"/>
        <family val="2"/>
        <charset val="238"/>
      </rPr>
      <t>bez převodů na depozitní účet, vratek zaniklých dávek a převodů na příjmový účet SR</t>
    </r>
  </si>
  <si>
    <r>
      <rPr>
        <vertAlign val="superscript"/>
        <sz val="9"/>
        <rFont val="Arial"/>
        <family val="2"/>
        <charset val="238"/>
      </rPr>
      <t xml:space="preserve">4) </t>
    </r>
    <r>
      <rPr>
        <sz val="9"/>
        <rFont val="Arial"/>
        <family val="2"/>
        <charset val="238"/>
      </rPr>
      <t>bez ozbrojených složek a dávek vyplácených do ciziny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</si>
  <si>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dávky v nezaměstnanosti vyplacené Úřadem práce ČR a MPSV bez výdajů na bankovné a poštovné</t>
    </r>
  </si>
  <si>
    <t>Tabulka č. 9</t>
  </si>
  <si>
    <t>Počty důchodců a průměrné výše jejich důchodů</t>
  </si>
  <si>
    <t>Počet důchodců</t>
  </si>
  <si>
    <t>Průměrné měsíční výše důchodů v Kč</t>
  </si>
  <si>
    <t>Druh důchodu</t>
  </si>
  <si>
    <t>meziroční</t>
  </si>
  <si>
    <t>index v %</t>
  </si>
  <si>
    <t>Úhrnem</t>
  </si>
  <si>
    <t>Starobní celkem</t>
  </si>
  <si>
    <t>z toho: sólo</t>
  </si>
  <si>
    <r>
      <t xml:space="preserve"> v souběhu </t>
    </r>
    <r>
      <rPr>
        <vertAlign val="superscript"/>
        <sz val="10"/>
        <rFont val="Arial"/>
        <family val="2"/>
        <charset val="238"/>
      </rPr>
      <t>1)</t>
    </r>
  </si>
  <si>
    <r>
      <t>Poměrný starobní</t>
    </r>
    <r>
      <rPr>
        <b/>
        <vertAlign val="superscript"/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  <r>
      <rPr>
        <b/>
        <sz val="10"/>
        <rFont val="Arial"/>
        <family val="2"/>
        <charset val="238"/>
      </rPr>
      <t xml:space="preserve"> celkem</t>
    </r>
  </si>
  <si>
    <t>Invalidní celkem</t>
  </si>
  <si>
    <t>x</t>
  </si>
  <si>
    <t>z toho pro invaliditu stupně: III.</t>
  </si>
  <si>
    <t xml:space="preserve">  II.</t>
  </si>
  <si>
    <t xml:space="preserve">   I.</t>
  </si>
  <si>
    <r>
      <t xml:space="preserve">Vdovský a vdovecký   </t>
    </r>
    <r>
      <rPr>
        <sz val="10"/>
        <rFont val="Arial"/>
        <family val="2"/>
        <charset val="238"/>
      </rPr>
      <t>sólo</t>
    </r>
  </si>
  <si>
    <t>Sirotčí</t>
  </si>
  <si>
    <r>
      <t xml:space="preserve">1) </t>
    </r>
    <r>
      <rPr>
        <sz val="9"/>
        <rFont val="Arial"/>
        <family val="2"/>
        <charset val="238"/>
      </rPr>
      <t>spolu s pozůstalostním důchodem</t>
    </r>
  </si>
  <si>
    <r>
      <t xml:space="preserve">2) </t>
    </r>
    <r>
      <rPr>
        <sz val="9"/>
        <rFont val="Arial"/>
        <family val="2"/>
        <charset val="238"/>
      </rPr>
      <t>za dobu pojištění kratší než 25 let</t>
    </r>
  </si>
  <si>
    <t>Zpracováno z údajů ČSSZ</t>
  </si>
  <si>
    <t>Tabulka č. 10</t>
  </si>
  <si>
    <t>(vyplacené)</t>
  </si>
  <si>
    <t>Druh dávky</t>
  </si>
  <si>
    <t>Přídavek na dítě</t>
  </si>
  <si>
    <t>Rodičovský příspěvek</t>
  </si>
  <si>
    <t>Příspěvek na bydlení</t>
  </si>
  <si>
    <t>Porodné</t>
  </si>
  <si>
    <t>Pohřebné</t>
  </si>
  <si>
    <t>Dávky pěstounské péče</t>
  </si>
  <si>
    <t>Zpracováno z údajů MPSV (Okstat)</t>
  </si>
  <si>
    <t>Tabulka č. 11</t>
  </si>
  <si>
    <t>Dávky státní sociální podpory a dávky pěstounské péče</t>
  </si>
  <si>
    <t>(výdaje v územním členění)</t>
  </si>
  <si>
    <t>v mil. Kč</t>
  </si>
  <si>
    <t>meziroční
index
v %</t>
  </si>
  <si>
    <t>Středočeský</t>
  </si>
  <si>
    <t>Jihočeský</t>
  </si>
  <si>
    <t>Plzeňský</t>
  </si>
  <si>
    <t>Karlovarský</t>
  </si>
  <si>
    <t>Ústecký</t>
  </si>
  <si>
    <t>Liberecký</t>
  </si>
  <si>
    <t>Královéhradecký</t>
  </si>
  <si>
    <t>Pardubický</t>
  </si>
  <si>
    <t>Jihomoravský</t>
  </si>
  <si>
    <t>Olomoucký</t>
  </si>
  <si>
    <t>Zlínský</t>
  </si>
  <si>
    <t>Moravskoslezský</t>
  </si>
  <si>
    <t>Poznámka: Bez vratek zaniklých dávek a převodů z depozitního účtu</t>
  </si>
  <si>
    <t>Tabulka č. 11 dokončení</t>
  </si>
  <si>
    <t>Tabulka č. 12</t>
  </si>
  <si>
    <t>(průměrný měsíční počet vyplacených dávek v územním členění)</t>
  </si>
  <si>
    <t>Dávky pěst. péče</t>
  </si>
  <si>
    <t>rok (v tis.)</t>
  </si>
  <si>
    <t>meziroč.
index
v %</t>
  </si>
  <si>
    <t>Tabulka č. 13</t>
  </si>
  <si>
    <t>Průměrná měsíční výše příspěvku na bydlení</t>
  </si>
  <si>
    <t>Zpracováno z údajů MPSV</t>
  </si>
  <si>
    <t>Tabulka č. 14</t>
  </si>
  <si>
    <t>(v územním členění, vyplacené měsíčně)</t>
  </si>
  <si>
    <t>relace v %</t>
  </si>
  <si>
    <t xml:space="preserve">nominální </t>
  </si>
  <si>
    <r>
      <t>reálný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</si>
  <si>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t>(ČR = 100)</t>
  </si>
  <si>
    <t>Tabulka č. 15</t>
  </si>
  <si>
    <t>Nemocenské</t>
  </si>
  <si>
    <t>Ošetřovné</t>
  </si>
  <si>
    <t>Vyrovnávací příspěvek v těhotenství a mateřství</t>
  </si>
  <si>
    <t>Peněžitá pomoc v mateřství</t>
  </si>
  <si>
    <t>Tabulka č. 16</t>
  </si>
  <si>
    <t>Výdaje (v mil. Kč)</t>
  </si>
  <si>
    <t>Zpracováno z údajů JVM</t>
  </si>
  <si>
    <t>Tabulka č. 17</t>
  </si>
  <si>
    <r>
      <t>Podpory v nezaměstnanosti</t>
    </r>
    <r>
      <rPr>
        <i/>
        <sz val="14"/>
        <rFont val="Arial CE"/>
        <charset val="238"/>
      </rPr>
      <t xml:space="preserve"> </t>
    </r>
  </si>
  <si>
    <t>(výdaje a průměrná výše)</t>
  </si>
  <si>
    <t>Průměrná výše dávky v Kč</t>
  </si>
  <si>
    <t>meziroční index v %</t>
  </si>
  <si>
    <r>
      <t>reálný</t>
    </r>
    <r>
      <rPr>
        <sz val="10"/>
        <rFont val="Arial CE"/>
        <charset val="238"/>
      </rPr>
      <t xml:space="preserve"> </t>
    </r>
    <r>
      <rPr>
        <vertAlign val="superscript"/>
        <sz val="10"/>
        <rFont val="Arial CE"/>
        <charset val="238"/>
      </rPr>
      <t>1)</t>
    </r>
  </si>
  <si>
    <t>Kraj Vysočina</t>
  </si>
  <si>
    <t xml:space="preserve">Poznámka: Výdaje na podpory v nezaměstnanosti neobsahují kompenzaci odchodného, odbytného a odstupného </t>
  </si>
  <si>
    <t xml:space="preserve">                   a refundace podpor v nezaměstnanosti do zahraničí z GŘ ÚP ČR, bez výdajů na bankovné a poštovné</t>
  </si>
  <si>
    <t>Tabulka č. 18</t>
  </si>
  <si>
    <t>Příspěvek na živobytí</t>
  </si>
  <si>
    <t>Doplatek na bydlení</t>
  </si>
  <si>
    <t>Mimořádná okamžitá pomoc</t>
  </si>
  <si>
    <t>Tabulka č. 19</t>
  </si>
  <si>
    <t xml:space="preserve">meziroční </t>
  </si>
  <si>
    <t>index</t>
  </si>
  <si>
    <t>Tabulka č. 20</t>
  </si>
  <si>
    <t xml:space="preserve">(průměrný měsíční počet vyplacených dávek v územním členění) </t>
  </si>
  <si>
    <t>Mimořádná okamžitá
pomoc</t>
  </si>
  <si>
    <t>Zpracováno z údajů Okstat</t>
  </si>
  <si>
    <t>Tabulka č. 21</t>
  </si>
  <si>
    <t>Dávky pro osoby se zdravotním postižením</t>
  </si>
  <si>
    <t xml:space="preserve">(výdaje v územním členění) </t>
  </si>
  <si>
    <t>Příspěvek na mobilitu</t>
  </si>
  <si>
    <t>Příspěvek na zvláštní pomůcku</t>
  </si>
  <si>
    <t>výdaje v mil. Kč</t>
  </si>
  <si>
    <t>meziroční 
index
v %</t>
  </si>
  <si>
    <t xml:space="preserve">Celkem </t>
  </si>
  <si>
    <t>Stav k 31. 12.</t>
  </si>
  <si>
    <t>Přírůstek / pokles za rok:</t>
  </si>
  <si>
    <t>Stav korunových a cizoměnových úvěrů domácností</t>
  </si>
  <si>
    <t>v mld. Kč</t>
  </si>
  <si>
    <t>úvěry na bydlení</t>
  </si>
  <si>
    <t>ostatní úvěry</t>
  </si>
  <si>
    <t>Stav korunových a cizoměnových vkladů domácností</t>
  </si>
  <si>
    <t>netermínované vklady</t>
  </si>
  <si>
    <t>termínové vklady</t>
  </si>
  <si>
    <t>Pozn. Propočteno ze zaokrouhlených údajů</t>
  </si>
  <si>
    <t>Tabulka č. 25</t>
  </si>
  <si>
    <t>Zpracováno z předběžných údajů ČSÚ</t>
  </si>
  <si>
    <r>
      <rPr>
        <vertAlign val="superscript"/>
        <sz val="9"/>
        <rFont val="Arial"/>
        <family val="2"/>
        <charset val="238"/>
      </rPr>
      <t>10)</t>
    </r>
    <r>
      <rPr>
        <sz val="9"/>
        <rFont val="Arial"/>
        <family val="2"/>
        <charset val="238"/>
      </rPr>
      <t xml:space="preserve"> poměr hrubých úspor k disponibilnímu důchodu</t>
    </r>
  </si>
  <si>
    <r>
      <rPr>
        <vertAlign val="superscript"/>
        <sz val="9"/>
        <rFont val="Arial"/>
        <family val="2"/>
        <charset val="238"/>
      </rPr>
      <t>9)</t>
    </r>
    <r>
      <rPr>
        <sz val="9"/>
        <rFont val="Arial"/>
        <family val="2"/>
        <charset val="238"/>
      </rPr>
      <t xml:space="preserve"> rozdíl mezi běžnými příjmy a běžnými výdaji</t>
    </r>
  </si>
  <si>
    <r>
      <t xml:space="preserve">8) </t>
    </r>
    <r>
      <rPr>
        <sz val="9"/>
        <rFont val="Arial"/>
        <family val="2"/>
        <charset val="238"/>
      </rPr>
      <t>např. pojistné na neživotní pojištění, sázky do výše výher, převody do zahraničí</t>
    </r>
  </si>
  <si>
    <r>
      <rPr>
        <vertAlign val="superscript"/>
        <sz val="9"/>
        <rFont val="Arial"/>
        <family val="2"/>
        <charset val="238"/>
      </rPr>
      <t>7)</t>
    </r>
    <r>
      <rPr>
        <sz val="9"/>
        <rFont val="Arial"/>
        <family val="2"/>
        <charset val="238"/>
      </rPr>
      <t xml:space="preserve"> např. daně z příjmů ze zaměstnání, majetku, podnikání, z výher z loterií a sázek</t>
    </r>
  </si>
  <si>
    <r>
      <rPr>
        <vertAlign val="superscript"/>
        <sz val="9"/>
        <rFont val="Arial"/>
        <family val="2"/>
        <charset val="238"/>
      </rPr>
      <t>6)</t>
    </r>
    <r>
      <rPr>
        <sz val="9"/>
        <rFont val="Arial"/>
        <family val="2"/>
        <charset val="238"/>
      </rPr>
      <t xml:space="preserve"> dlužné úroky, platby za pronájem půdy</t>
    </r>
  </si>
  <si>
    <r>
      <rPr>
        <vertAlign val="superscript"/>
        <sz val="9"/>
        <rFont val="Arial"/>
        <family val="2"/>
        <charset val="238"/>
      </rPr>
      <t xml:space="preserve">5) </t>
    </r>
    <r>
      <rPr>
        <sz val="9"/>
        <rFont val="Arial"/>
        <family val="2"/>
        <charset val="238"/>
      </rPr>
      <t>např. náhrady z neživotního pojištění, výhry ze sázek a loterií, převody ze zahraničí</t>
    </r>
  </si>
  <si>
    <r>
      <t xml:space="preserve">4) </t>
    </r>
    <r>
      <rPr>
        <sz val="9"/>
        <rFont val="Arial"/>
        <family val="2"/>
        <charset val="238"/>
      </rPr>
      <t xml:space="preserve">např. úroky, dividendy, pachtovné </t>
    </r>
  </si>
  <si>
    <t xml:space="preserve">   (nebo členy jeho rodiny); je označován jako 'smíšený důchod', protože jej nelze odlišit od podnikatelského zisku majitele</t>
  </si>
  <si>
    <r>
      <t xml:space="preserve">3) </t>
    </r>
    <r>
      <rPr>
        <sz val="9"/>
        <rFont val="Arial"/>
        <family val="2"/>
        <charset val="238"/>
      </rPr>
      <t xml:space="preserve">provozní přebytek (vytvořený výrobními činnostmi) a smíšený důchod - odměna za práci vykonanou vlastníkem </t>
    </r>
  </si>
  <si>
    <r>
      <t xml:space="preserve">2) </t>
    </r>
    <r>
      <rPr>
        <sz val="9"/>
        <rFont val="Arial"/>
        <family val="2"/>
        <charset val="238"/>
      </rPr>
      <t>mzdy a platy; sociální příspěvky zaměstnavatelů</t>
    </r>
  </si>
  <si>
    <t>Poznámka: Indexy propočteny z nezaokrouhlených údajů</t>
  </si>
  <si>
    <r>
      <t>Míra úspor (%)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10)</t>
    </r>
  </si>
  <si>
    <t>Hrubé úspory</t>
  </si>
  <si>
    <t>Výdaje na individuální spotřebu</t>
  </si>
  <si>
    <r>
      <t>Disponibilní důchod</t>
    </r>
    <r>
      <rPr>
        <sz val="11"/>
        <rFont val="Arial"/>
        <family val="2"/>
        <charset val="238"/>
      </rPr>
      <t xml:space="preserve"> </t>
    </r>
    <r>
      <rPr>
        <vertAlign val="superscript"/>
        <sz val="11"/>
        <rFont val="Arial"/>
        <family val="2"/>
        <charset val="238"/>
      </rPr>
      <t>9)</t>
    </r>
  </si>
  <si>
    <r>
      <t xml:space="preserve">Ostatní běžné transfery výdajové </t>
    </r>
    <r>
      <rPr>
        <vertAlign val="superscript"/>
        <sz val="10"/>
        <rFont val="Arial"/>
        <family val="2"/>
        <charset val="238"/>
      </rPr>
      <t>8)</t>
    </r>
  </si>
  <si>
    <t>107,8</t>
  </si>
  <si>
    <t>Příspěvky na zdr. a soc. pojištění</t>
  </si>
  <si>
    <r>
      <t>Běžné daně z důchodu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7)</t>
    </r>
  </si>
  <si>
    <r>
      <t xml:space="preserve">Důchody z vlastnictví </t>
    </r>
    <r>
      <rPr>
        <vertAlign val="superscript"/>
        <sz val="10"/>
        <rFont val="Arial"/>
        <family val="2"/>
        <charset val="238"/>
      </rPr>
      <t>6)</t>
    </r>
  </si>
  <si>
    <t>Běžné výdaje celkem</t>
  </si>
  <si>
    <r>
      <t xml:space="preserve">Ostatní běžné transfery příjmové </t>
    </r>
    <r>
      <rPr>
        <vertAlign val="superscript"/>
        <sz val="10"/>
        <rFont val="Arial"/>
        <family val="2"/>
        <charset val="238"/>
      </rPr>
      <t>5)</t>
    </r>
  </si>
  <si>
    <r>
      <t>Důchody z vlastnictví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 xml:space="preserve">4) </t>
    </r>
  </si>
  <si>
    <r>
      <t xml:space="preserve">Smíšený důchod </t>
    </r>
    <r>
      <rPr>
        <vertAlign val="superscript"/>
        <sz val="10"/>
        <rFont val="Arial"/>
        <family val="2"/>
        <charset val="238"/>
      </rPr>
      <t>3)</t>
    </r>
  </si>
  <si>
    <t>Sociální dávky</t>
  </si>
  <si>
    <t xml:space="preserve">  z toho: Mzdy a platy</t>
  </si>
  <si>
    <r>
      <t xml:space="preserve">Náhrady zaměstnancům </t>
    </r>
    <r>
      <rPr>
        <vertAlign val="superscript"/>
        <sz val="10"/>
        <rFont val="Arial"/>
        <family val="2"/>
        <charset val="238"/>
      </rPr>
      <t>2)</t>
    </r>
  </si>
  <si>
    <t>Běžné příjmy celkem</t>
  </si>
  <si>
    <r>
      <t xml:space="preserve">reálný </t>
    </r>
    <r>
      <rPr>
        <vertAlign val="superscript"/>
        <sz val="10"/>
        <rFont val="Arial"/>
        <family val="2"/>
        <charset val="238"/>
      </rPr>
      <t>1)</t>
    </r>
  </si>
  <si>
    <t>mld. Kč</t>
  </si>
  <si>
    <t>podle statistiky národních účtů</t>
  </si>
  <si>
    <t xml:space="preserve">Příjmy a výdaje sektoru domácností </t>
  </si>
  <si>
    <t>Tabulka č. 1</t>
  </si>
  <si>
    <t xml:space="preserve">prosinec </t>
  </si>
  <si>
    <t>listopad</t>
  </si>
  <si>
    <t>říjen</t>
  </si>
  <si>
    <t>září</t>
  </si>
  <si>
    <t>srpen</t>
  </si>
  <si>
    <t>červenec</t>
  </si>
  <si>
    <t>červen</t>
  </si>
  <si>
    <t>květen</t>
  </si>
  <si>
    <t>duben</t>
  </si>
  <si>
    <t>březen</t>
  </si>
  <si>
    <t>únor</t>
  </si>
  <si>
    <t>leden</t>
  </si>
  <si>
    <t>Meziroční průměr od počátku roku</t>
  </si>
  <si>
    <t>Stejný měsíc min. roku = 100</t>
  </si>
  <si>
    <t>Předchozí měsíc = 100</t>
  </si>
  <si>
    <t>Domácnosti
v hl. m. Praze</t>
  </si>
  <si>
    <t xml:space="preserve">Domácnosti důchodců </t>
  </si>
  <si>
    <t>Domácnosti celkem</t>
  </si>
  <si>
    <t>Období / skutečnost</t>
  </si>
  <si>
    <t>Vývoj indexu spotřebitelských cen (životních nákladů) v %</t>
  </si>
  <si>
    <t>Tabulka č. 22</t>
  </si>
  <si>
    <t>Ostatní zboží a služby</t>
  </si>
  <si>
    <t>ubytovací služby</t>
  </si>
  <si>
    <t>stravovací služby</t>
  </si>
  <si>
    <t>Stravování a ubytování</t>
  </si>
  <si>
    <t>dovolená s komplexními službami</t>
  </si>
  <si>
    <t>rekreační a kulturní služby</t>
  </si>
  <si>
    <t>Rekreace a kultura</t>
  </si>
  <si>
    <t>Pošty a telekomunikace</t>
  </si>
  <si>
    <t>provoz osobních dopravních prostředků</t>
  </si>
  <si>
    <t>Doprava</t>
  </si>
  <si>
    <t>Zdraví</t>
  </si>
  <si>
    <t>Byt. vybavení, zař. domácnosti</t>
  </si>
  <si>
    <t>tepelná energie</t>
  </si>
  <si>
    <t>tuhá paliva</t>
  </si>
  <si>
    <t>plynná paliva</t>
  </si>
  <si>
    <t>elektrická energie</t>
  </si>
  <si>
    <t>stočné</t>
  </si>
  <si>
    <t>vodné</t>
  </si>
  <si>
    <t>nájemné z bytu</t>
  </si>
  <si>
    <t>Bydlení, voda, energie, paliva</t>
  </si>
  <si>
    <t>Odívání a obuv</t>
  </si>
  <si>
    <t>tabák</t>
  </si>
  <si>
    <t>alkoholické nápoje</t>
  </si>
  <si>
    <t>Alkoholické nápoje, tabák</t>
  </si>
  <si>
    <t>nealkoholické nápoje</t>
  </si>
  <si>
    <t>zelenina</t>
  </si>
  <si>
    <t xml:space="preserve">ovoce </t>
  </si>
  <si>
    <t>mléko, sýry, vejce</t>
  </si>
  <si>
    <t>maso</t>
  </si>
  <si>
    <t>Domácnosti
v hl. městě Praze</t>
  </si>
  <si>
    <t>Domácnosti důchodců</t>
  </si>
  <si>
    <t>Indexy spotřebitelských cen (životních nákladů) podle účelu užití v %</t>
  </si>
  <si>
    <t>Tabulka č. 23</t>
  </si>
  <si>
    <t>Evropská unie</t>
  </si>
  <si>
    <t>Velká Británie</t>
  </si>
  <si>
    <t>Švédsko</t>
  </si>
  <si>
    <t>Španělsko</t>
  </si>
  <si>
    <t>Slovinsko</t>
  </si>
  <si>
    <t>Slovensko</t>
  </si>
  <si>
    <t>Řecko</t>
  </si>
  <si>
    <t xml:space="preserve">Rumunsko </t>
  </si>
  <si>
    <t>Rakousko</t>
  </si>
  <si>
    <t>Portugalsko</t>
  </si>
  <si>
    <t>Polsko</t>
  </si>
  <si>
    <t>Nizozemsko</t>
  </si>
  <si>
    <t>Německo</t>
  </si>
  <si>
    <t>Malta</t>
  </si>
  <si>
    <t>Maďarsko</t>
  </si>
  <si>
    <t>Lucembursko</t>
  </si>
  <si>
    <t>Lotyšsko</t>
  </si>
  <si>
    <t>Litva</t>
  </si>
  <si>
    <t>Kypr</t>
  </si>
  <si>
    <t>Itálie</t>
  </si>
  <si>
    <t>Irsko</t>
  </si>
  <si>
    <t>Chorvatsko</t>
  </si>
  <si>
    <t>Francie</t>
  </si>
  <si>
    <t>Finsko</t>
  </si>
  <si>
    <t>Estonsko</t>
  </si>
  <si>
    <t>Dánsko</t>
  </si>
  <si>
    <t>Česká republika</t>
  </si>
  <si>
    <t>Bulharsko</t>
  </si>
  <si>
    <t>Belgie</t>
  </si>
  <si>
    <t>Země</t>
  </si>
  <si>
    <t>Tabulka č. 24</t>
  </si>
  <si>
    <t>Zpracováno z údajů Eurostatu</t>
  </si>
  <si>
    <t>Zpracováno z údajů ČNB</t>
  </si>
  <si>
    <t>Rok 2018</t>
  </si>
  <si>
    <t xml:space="preserve">   náhrady povah rehabilitací a ostatní dávky včetně jednorázového příspěvku důchodcům ve výši (7,8 mld. Kč v roce 2017, v roce 2018 cca 0,9 mil. Kč)</t>
  </si>
  <si>
    <t>rok  2017</t>
  </si>
  <si>
    <t>rok 2018</t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</si>
  <si>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 xml:space="preserve">včetně údajů za sociální příplatek, který byl od roku 2012 zrušen (nicméně za rok 2017 i za rok 2018 byl započítán vliv vratek  </t>
    </r>
  </si>
  <si>
    <t xml:space="preserve">   a přeplatků ve výši cca - 0,2 mil. Kč)</t>
  </si>
  <si>
    <r>
      <t>(průměrná měsíční výše příspěvku na bydlení v územním členění)</t>
    </r>
    <r>
      <rPr>
        <i/>
        <vertAlign val="superscript"/>
        <sz val="14"/>
        <color theme="1"/>
        <rFont val="Arial"/>
        <family val="2"/>
        <charset val="238"/>
      </rPr>
      <t>1)</t>
    </r>
  </si>
  <si>
    <r>
      <rPr>
        <vertAlign val="superscript"/>
        <sz val="9"/>
        <color theme="1"/>
        <rFont val="Arial"/>
        <family val="2"/>
        <charset val="238"/>
      </rPr>
      <t>1)</t>
    </r>
    <r>
      <rPr>
        <sz val="9"/>
        <color theme="1"/>
        <rFont val="Arial"/>
        <family val="2"/>
        <charset val="238"/>
      </rPr>
      <t xml:space="preserve"> podle adresy trvalého bydliště žadatele</t>
    </r>
  </si>
  <si>
    <t xml:space="preserve">    jde o střední stavy obyvatel daného roku</t>
  </si>
  <si>
    <r>
      <rPr>
        <vertAlign val="superscript"/>
        <sz val="9"/>
        <rFont val="Arial"/>
        <family val="2"/>
        <charset val="238"/>
      </rPr>
      <t xml:space="preserve">3) </t>
    </r>
    <r>
      <rPr>
        <sz val="9"/>
        <rFont val="Arial"/>
        <family val="2"/>
        <charset val="238"/>
      </rPr>
      <t>dávka zavedená od 1. února 2018</t>
    </r>
  </si>
  <si>
    <r>
      <rPr>
        <vertAlign val="superscript"/>
        <sz val="9"/>
        <rFont val="Arial"/>
        <family val="2"/>
        <charset val="238"/>
      </rPr>
      <t xml:space="preserve">4) </t>
    </r>
    <r>
      <rPr>
        <sz val="9"/>
        <rFont val="Arial"/>
        <family val="2"/>
        <charset val="238"/>
      </rPr>
      <t>dávka zavedená od 1. června 2018</t>
    </r>
  </si>
  <si>
    <r>
      <t xml:space="preserve">reálný </t>
    </r>
    <r>
      <rPr>
        <vertAlign val="superscript"/>
        <sz val="10"/>
        <rFont val="Arial"/>
        <family val="2"/>
        <charset val="238"/>
      </rPr>
      <t>2)</t>
    </r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</si>
  <si>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počet obyvatel převzat z publikací ČSÚ "Stav a pohyb obyvatelstva v ČR v roce 2017 a "Stav a pohyb obyvatelstva v ČR v roce 2018";</t>
    </r>
  </si>
  <si>
    <r>
      <rPr>
        <vertAlign val="superscript"/>
        <sz val="9"/>
        <rFont val="Arial"/>
        <family val="2"/>
        <charset val="238"/>
      </rPr>
      <t xml:space="preserve">2) </t>
    </r>
    <r>
      <rPr>
        <sz val="9"/>
        <rFont val="Arial"/>
        <family val="2"/>
        <charset val="238"/>
      </rPr>
      <t>při použití indexu spotřebitelských cen (102,1 %)</t>
    </r>
  </si>
  <si>
    <r>
      <t xml:space="preserve">5) </t>
    </r>
    <r>
      <rPr>
        <sz val="9"/>
        <rFont val="Arial"/>
        <family val="2"/>
        <charset val="238"/>
      </rPr>
      <t>při použití indexu spotřebitelských cen (102,1 %)</t>
    </r>
  </si>
  <si>
    <r>
      <t xml:space="preserve">4) </t>
    </r>
    <r>
      <rPr>
        <sz val="9"/>
        <rFont val="Arial"/>
        <family val="2"/>
        <charset val="238"/>
      </rPr>
      <t>při použití indexu spotřebitelských cen (102,1 %)</t>
    </r>
  </si>
  <si>
    <r>
      <t xml:space="preserve">3) </t>
    </r>
    <r>
      <rPr>
        <sz val="9"/>
        <rFont val="Arial"/>
        <family val="2"/>
        <charset val="238"/>
      </rPr>
      <t>při použití indexu spotřebitelských cen (102,4 %)</t>
    </r>
  </si>
  <si>
    <r>
      <t xml:space="preserve">2) </t>
    </r>
    <r>
      <rPr>
        <sz val="9"/>
        <rFont val="Arial"/>
        <family val="2"/>
        <charset val="238"/>
      </rPr>
      <t>při použití indexu spotřebitelských cen (102,3 %)</t>
    </r>
  </si>
  <si>
    <r>
      <t xml:space="preserve">1) </t>
    </r>
    <r>
      <rPr>
        <sz val="9"/>
        <rFont val="Arial"/>
        <family val="2"/>
        <charset val="238"/>
      </rPr>
      <t>při použití indexu spotřebitelských cen (101,9 %)</t>
    </r>
  </si>
  <si>
    <r>
      <t>reálné mzdy</t>
    </r>
    <r>
      <rPr>
        <vertAlign val="superscript"/>
        <sz val="10"/>
        <rFont val="Arial"/>
        <family val="2"/>
        <charset val="238"/>
      </rPr>
      <t>5)</t>
    </r>
  </si>
  <si>
    <r>
      <t>reálné mzdy</t>
    </r>
    <r>
      <rPr>
        <vertAlign val="superscript"/>
        <sz val="10"/>
        <rFont val="Arial"/>
        <family val="2"/>
        <charset val="238"/>
      </rPr>
      <t>4)</t>
    </r>
  </si>
  <si>
    <t>4. čtvrtletí 2018</t>
  </si>
  <si>
    <r>
      <t>reálné mzdy</t>
    </r>
    <r>
      <rPr>
        <vertAlign val="superscript"/>
        <sz val="10"/>
        <rFont val="Arial"/>
        <family val="2"/>
        <charset val="238"/>
      </rPr>
      <t>3)</t>
    </r>
  </si>
  <si>
    <r>
      <t>reálné mzdy</t>
    </r>
    <r>
      <rPr>
        <vertAlign val="superscript"/>
        <sz val="10"/>
        <rFont val="Arial"/>
        <family val="2"/>
        <charset val="238"/>
      </rPr>
      <t>2)</t>
    </r>
  </si>
  <si>
    <t>3. čtvrtletí 2018</t>
  </si>
  <si>
    <t>2. čtvrtletí 2018</t>
  </si>
  <si>
    <t>1. čtvrtletí 2018</t>
  </si>
  <si>
    <t>Průměrná měsíční nominální mzda a průměrný počet zaměstnanců</t>
  </si>
  <si>
    <r>
      <t>1)</t>
    </r>
    <r>
      <rPr>
        <sz val="9"/>
        <rFont val="Arial"/>
        <family val="2"/>
        <charset val="238"/>
      </rPr>
      <t xml:space="preserve"> při použití indexu spotřebitelských cen (102,1 %)</t>
    </r>
  </si>
  <si>
    <r>
      <t xml:space="preserve">1) </t>
    </r>
    <r>
      <rPr>
        <sz val="9"/>
        <rFont val="Arial"/>
        <family val="2"/>
        <charset val="238"/>
      </rPr>
      <t>při použití indexu spotřebitelských cen (102,1 %)</t>
    </r>
  </si>
  <si>
    <t>Poznámka: Údaje se týkají pouze zaměstnanců v pracovním poměru ke zpravodajské jednotce. Zahrnuty nejsou osoby vykonávající veřejné funkce, např. poslanci, senátoři, uvolnění členové zastupitelstev všech stupňů, soudci aj. 
V údajích o průměrných mzdách se jedná o mzdy v tomto období zúčtované k výplatě.</t>
  </si>
  <si>
    <t>přírůstek (úbytek)
proti roku 2017</t>
  </si>
  <si>
    <t>rok
2018</t>
  </si>
  <si>
    <t>přírůstek (úbytek)
 proti roku 2017</t>
  </si>
  <si>
    <t>přírůstek (úbytek) proti
roku 2017</t>
  </si>
  <si>
    <r>
      <t xml:space="preserve">Podíl
nezaměstnaných
osob
k 31. 12. 2018 </t>
    </r>
    <r>
      <rPr>
        <vertAlign val="superscript"/>
        <sz val="10"/>
        <rFont val="Arial"/>
        <family val="2"/>
        <charset val="238"/>
      </rPr>
      <t>2)</t>
    </r>
  </si>
  <si>
    <t>Prům. evidenční počet zam. 
za rok 2018
přepočtený na plně zaměstnané</t>
  </si>
  <si>
    <t>v roce 2018</t>
  </si>
  <si>
    <t>z Informačního systému o průměrném výdělku</t>
  </si>
  <si>
    <t xml:space="preserve">Vybrané výstupy </t>
  </si>
  <si>
    <t>Hrubá měsíční mzda a její diferenciace podle typu pracovního úvazku</t>
  </si>
  <si>
    <t>CR-M12z</t>
  </si>
  <si>
    <t>Hrubá měsíční mzda a její diferenciace podle typu invalidního důchodu</t>
  </si>
  <si>
    <t>CR-M11z</t>
  </si>
  <si>
    <t>Hrubá měsíční mzda a její diferenciace podle státního občanství</t>
  </si>
  <si>
    <r>
      <t>CR-M5z</t>
    </r>
    <r>
      <rPr>
        <vertAlign val="superscript"/>
        <sz val="10"/>
        <rFont val="Arial"/>
        <family val="2"/>
        <charset val="238"/>
      </rPr>
      <t>+</t>
    </r>
  </si>
  <si>
    <t>Hrubá měsíční mzda podle vybraných podskupin CZ-ISCO
v kombinaci s pohlavím - medián</t>
  </si>
  <si>
    <t>CR-M8.1k</t>
  </si>
  <si>
    <t>Hrubá měsíční mzda podle vybraných podskupin CZ-ISCO
v kombinaci s pohlavím - průměrná mzda</t>
  </si>
  <si>
    <t>CR-M8.1k_prum</t>
  </si>
  <si>
    <t>Hrubá měsíční mzda a její diferenciace podle sekcí CZ-NACE</t>
  </si>
  <si>
    <t>CR-M6.1z</t>
  </si>
  <si>
    <t>Hrubá měsíční mzda podle sekcí CZ-NACE a pohlaví, věku a stupňů vzdělání
- medián</t>
  </si>
  <si>
    <t>CR-M6k</t>
  </si>
  <si>
    <t>Hrubá měsíční mzda podle sekcí CZ-NACE a pohlaví, věku a stupňů vzdělání
- průměrná mzda</t>
  </si>
  <si>
    <t>CR-M6k_prum</t>
  </si>
  <si>
    <t>Hrubá měsíční mzda a její diferenciace podle hlavních tříd a tříd CZ-ISCO</t>
  </si>
  <si>
    <t>CR-M7z</t>
  </si>
  <si>
    <t>Hrubá měsíční mzda podle kategorií zaměstnání</t>
  </si>
  <si>
    <t>CR-M7.1z</t>
  </si>
  <si>
    <t>Hrubá měsíční mzda podle stupně dosaženého vzdělání v kombinaci s pohlavím
a věkovou skupinou - medián</t>
  </si>
  <si>
    <t>CR-M2k</t>
  </si>
  <si>
    <t>Hrubá měsíční mzda podle stupně dosaženého vzdělání v kombinaci s pohlavím
a věkovou skupinou - průměrná mzda</t>
  </si>
  <si>
    <t>CR-M2k_prum</t>
  </si>
  <si>
    <t>CR-M6z</t>
  </si>
  <si>
    <t>Podíl zaměstnanců v intervalech průměrného měsíčního výdělku</t>
  </si>
  <si>
    <t>Graf</t>
  </si>
  <si>
    <t>Podíly zaměstnanců v pásmech měsíčního výdělku podle sekcí
a oddílů - CZ-NACE</t>
  </si>
  <si>
    <t>CR-M6p</t>
  </si>
  <si>
    <t>Strana</t>
  </si>
  <si>
    <t>Označení</t>
  </si>
  <si>
    <t>Obsah</t>
  </si>
  <si>
    <t>CELKEM</t>
  </si>
  <si>
    <t>Sociální péče a sociální služby</t>
  </si>
  <si>
    <t>QB</t>
  </si>
  <si>
    <t>Zdravotní péče</t>
  </si>
  <si>
    <t>QA</t>
  </si>
  <si>
    <t>Veřejná správa a obrana, povinné sociální zabezpečení</t>
  </si>
  <si>
    <t>Ostatní profesní, vědecké a technické činnosti</t>
  </si>
  <si>
    <t>MC</t>
  </si>
  <si>
    <t>Výzkum a vývoj</t>
  </si>
  <si>
    <t>MB</t>
  </si>
  <si>
    <t>Právní, účetnické a inženýrské činnosti, technické zkoušky a analýzy</t>
  </si>
  <si>
    <t>MA</t>
  </si>
  <si>
    <t>Činnosti v oblasti nemovitostí</t>
  </si>
  <si>
    <t>IT a informační činnosti</t>
  </si>
  <si>
    <t>JC</t>
  </si>
  <si>
    <t>Telekomunikační činnosti</t>
  </si>
  <si>
    <t>JB</t>
  </si>
  <si>
    <t>Vydavatelské činnosti, tvorba programů a vysílání</t>
  </si>
  <si>
    <t>JA</t>
  </si>
  <si>
    <t>Ubytování, stravování a pohostinství</t>
  </si>
  <si>
    <t>Obchod, opravy motorových vozidel</t>
  </si>
  <si>
    <t>Zásobování vodou; činnosti související s odpadními vodami, odpady</t>
  </si>
  <si>
    <t>Výroba a rozvod elektřiny, plynu, tepla</t>
  </si>
  <si>
    <t>Výroba nábytku, ostatní zpracovatelský průmysl a opravy strojů a zařízení</t>
  </si>
  <si>
    <t>CM</t>
  </si>
  <si>
    <t>Výroba dopravních prostředků a zařízení</t>
  </si>
  <si>
    <t>CL</t>
  </si>
  <si>
    <t>Výroba strojů a zařízení j.n.</t>
  </si>
  <si>
    <t>CK</t>
  </si>
  <si>
    <t>Výroba elektrických zařízení</t>
  </si>
  <si>
    <t>CJ</t>
  </si>
  <si>
    <t>Výroba počítačů, elektronických a optických přístrojů a zařízení</t>
  </si>
  <si>
    <t>CI</t>
  </si>
  <si>
    <t>Výroba kovů, hutní zpracování, slévárenství a výroba konstrukcí a výrobků</t>
  </si>
  <si>
    <t>CH</t>
  </si>
  <si>
    <t>Výroba pryžových, plastových a ostatních nekovových minerálních výrobků</t>
  </si>
  <si>
    <t>CG</t>
  </si>
  <si>
    <t>Výroba základních farmaceutických výrobků a farmaceutických přípravků</t>
  </si>
  <si>
    <t>CF</t>
  </si>
  <si>
    <t>Výroba chemických látek a chemických přípravků</t>
  </si>
  <si>
    <t>CE</t>
  </si>
  <si>
    <t>*</t>
  </si>
  <si>
    <t>Výroba koksu a rafinovaných ropných výrobků</t>
  </si>
  <si>
    <t>CD</t>
  </si>
  <si>
    <t>Zpracování dřeva, výroba papíru a výrobků u nich, rozmnožování nosičů</t>
  </si>
  <si>
    <t>CC</t>
  </si>
  <si>
    <t>Výroba textilií, oděvů,  usní a souvisejících výrobků</t>
  </si>
  <si>
    <t>CB</t>
  </si>
  <si>
    <t>Výroba potravinářských výrobků, nápojů a tabákových výrobků</t>
  </si>
  <si>
    <t>CA</t>
  </si>
  <si>
    <t>%</t>
  </si>
  <si>
    <t>Kč/měs</t>
  </si>
  <si>
    <t>tis. osob</t>
  </si>
  <si>
    <t xml:space="preserve"> 80001  a  více </t>
  </si>
  <si>
    <t>60001 - 80000</t>
  </si>
  <si>
    <t>50001 - 60000</t>
  </si>
  <si>
    <t>40001 - 50000</t>
  </si>
  <si>
    <t>36001 - 40000</t>
  </si>
  <si>
    <t>32001 - 36000</t>
  </si>
  <si>
    <t>30001 - 32000</t>
  </si>
  <si>
    <t>28001 - 30000</t>
  </si>
  <si>
    <t>26001 - 28000</t>
  </si>
  <si>
    <t>25001 - 26000</t>
  </si>
  <si>
    <t>24001 - 25000</t>
  </si>
  <si>
    <t>23001 - 24000</t>
  </si>
  <si>
    <t>22001 - 23000</t>
  </si>
  <si>
    <t>21001 - 22000</t>
  </si>
  <si>
    <t>20001 - 21000</t>
  </si>
  <si>
    <t>19001 - 20000</t>
  </si>
  <si>
    <t>18001 - 19000</t>
  </si>
  <si>
    <t>17001 - 18000</t>
  </si>
  <si>
    <t>16001 - 17000</t>
  </si>
  <si>
    <t>15001 - 16000</t>
  </si>
  <si>
    <t>14001 - 15000</t>
  </si>
  <si>
    <t>13001 - 14000</t>
  </si>
  <si>
    <t>12201 - 13000</t>
  </si>
  <si>
    <t>do 12200</t>
  </si>
  <si>
    <t>hodnota</t>
  </si>
  <si>
    <t>pásma měsíčního výdělku</t>
  </si>
  <si>
    <t>průměr</t>
  </si>
  <si>
    <t>počet
zaměstnanců</t>
  </si>
  <si>
    <t>počet organizačních jednotek</t>
  </si>
  <si>
    <t>sekce a oddíly CZ-NACE</t>
  </si>
  <si>
    <t>Podíly zaměstnanců v pásmech měsíčního výdělku podle sekcí a oddílů - CZ-NACE</t>
  </si>
  <si>
    <t>ISPV - speciální výstupy</t>
  </si>
  <si>
    <t>nad 90 001</t>
  </si>
  <si>
    <t>86 001 - 90 000</t>
  </si>
  <si>
    <t>82 001 - 86 000</t>
  </si>
  <si>
    <t>78 001 - 82 000</t>
  </si>
  <si>
    <t>74 001 - 78 000</t>
  </si>
  <si>
    <t>70 001 - 74 000</t>
  </si>
  <si>
    <t>66 001 - 70 000</t>
  </si>
  <si>
    <t>62 001 - 66 000</t>
  </si>
  <si>
    <t>58 001 - 62 000</t>
  </si>
  <si>
    <t>54 001 - 58 000</t>
  </si>
  <si>
    <t>50 001 - 54 000</t>
  </si>
  <si>
    <t>48 001 - 50 000</t>
  </si>
  <si>
    <t>46 001 - 48 000</t>
  </si>
  <si>
    <t>44 001 - 46 000</t>
  </si>
  <si>
    <t>42 001 - 44 000</t>
  </si>
  <si>
    <t>40 001 - 42 000</t>
  </si>
  <si>
    <t>38 001 - 40 000</t>
  </si>
  <si>
    <t>36 001 - 38 000</t>
  </si>
  <si>
    <t>34 001 - 36 000</t>
  </si>
  <si>
    <t>32 001 - 34 000</t>
  </si>
  <si>
    <t>30 001 - 32 000</t>
  </si>
  <si>
    <t>28 001 - 30 000</t>
  </si>
  <si>
    <t>26 001 - 28 000</t>
  </si>
  <si>
    <t>24 001 - 26 000</t>
  </si>
  <si>
    <t>22 001 - 24 000</t>
  </si>
  <si>
    <t>20 001 - 22 000</t>
  </si>
  <si>
    <t>18 001 - 20 000</t>
  </si>
  <si>
    <t>16 001 - 18 000</t>
  </si>
  <si>
    <t>14 001 - 16 000</t>
  </si>
  <si>
    <t>12 001 - 14 000</t>
  </si>
  <si>
    <t>10 001 - 12 000</t>
  </si>
  <si>
    <t>8 001 - 10 000</t>
  </si>
  <si>
    <t>do 8 000</t>
  </si>
  <si>
    <t>Intervaly PV_H</t>
  </si>
  <si>
    <t>Kulturní, zábavní a rekreační činnosti</t>
  </si>
  <si>
    <t>Profesní, vědecké a technické činnosti</t>
  </si>
  <si>
    <t xml:space="preserve">Ubytování, stravování a pohostinství </t>
  </si>
  <si>
    <t>Zásobování vodou, činnosti související s odpady</t>
  </si>
  <si>
    <t>Zemědělství, lesnictví a rybářství</t>
  </si>
  <si>
    <t>meziroční index</t>
  </si>
  <si>
    <t>9. decil</t>
  </si>
  <si>
    <t>3. kvartil</t>
  </si>
  <si>
    <t>1. kvartil</t>
  </si>
  <si>
    <t>1. decil</t>
  </si>
  <si>
    <t>diferenciace</t>
  </si>
  <si>
    <t>medián</t>
  </si>
  <si>
    <t>sekce CZ-NACE</t>
  </si>
  <si>
    <t>Neuvedeno</t>
  </si>
  <si>
    <t>V doktorské vzdělání</t>
  </si>
  <si>
    <t>T vysokoškolské vzdělání</t>
  </si>
  <si>
    <t>R bakalářské vzdělání</t>
  </si>
  <si>
    <t>Vysokoškolské</t>
  </si>
  <si>
    <t>P vyšší odborné vzdělání v konzervatoři</t>
  </si>
  <si>
    <t>N vyšší odborné vzdělání</t>
  </si>
  <si>
    <t>M úplné střední odborné vzdělání s maturitou (bez vyučení)</t>
  </si>
  <si>
    <t>L úplné střední odborné vzdělání s vyučením i maturitou</t>
  </si>
  <si>
    <t>K úplné střední všeobecné vzdělání</t>
  </si>
  <si>
    <t>Středoškolské (s maturitou)</t>
  </si>
  <si>
    <t>J střední nebo střední odborné vzdělání bez maturity i výučního listu</t>
  </si>
  <si>
    <t>H střední odborné vzdělání s výučním listem</t>
  </si>
  <si>
    <t>E nižší střední odborné vzdělání</t>
  </si>
  <si>
    <t>D nižší střední vzdělání</t>
  </si>
  <si>
    <t>Odborné (střední bez maturity)</t>
  </si>
  <si>
    <t>C základní vzdělání</t>
  </si>
  <si>
    <t>B neúplné základní vzdělání</t>
  </si>
  <si>
    <t>A bez vzdělání</t>
  </si>
  <si>
    <t>Základní a nedokončené</t>
  </si>
  <si>
    <t>50 a více let</t>
  </si>
  <si>
    <t>30 - 49 let</t>
  </si>
  <si>
    <t>do 30 let</t>
  </si>
  <si>
    <t>ženy</t>
  </si>
  <si>
    <t>muži</t>
  </si>
  <si>
    <t>průměr podle věkových skupin</t>
  </si>
  <si>
    <t>průměr podle pohlaví</t>
  </si>
  <si>
    <t>stupeň vzdělání (KKOV)</t>
  </si>
  <si>
    <t>Hrubá měsíční mzda podle stupně dosaženého vzdělání v kombinaci s pohlavím a věkovou skupinou</t>
  </si>
  <si>
    <t>medián podle věkových skupin</t>
  </si>
  <si>
    <t>medián podle pohlaví</t>
  </si>
  <si>
    <t>nemanuální pracovníci - zaměstnanci s převážně nemanuálním charakterem práce (hlavní třída 1-5)</t>
  </si>
  <si>
    <t>manuální pracovníci - zaměstnanci s převážně manuálním charakterem práce (hlavní třída 4-9)</t>
  </si>
  <si>
    <t>Relace (%) D/T</t>
  </si>
  <si>
    <t>T  Nemanuální pracovníci</t>
  </si>
  <si>
    <t>D  Manuální pracovníci</t>
  </si>
  <si>
    <t>kategorie zaměstnání</t>
  </si>
  <si>
    <t>Pracovníci s odpady a ostatní pomocní pracovníci</t>
  </si>
  <si>
    <t>96</t>
  </si>
  <si>
    <t>Pracovníci pouličního prodeje a poskytování služeb</t>
  </si>
  <si>
    <t>95</t>
  </si>
  <si>
    <t>Pomocní pracovníci při přípravě jídla</t>
  </si>
  <si>
    <t>94</t>
  </si>
  <si>
    <t>Pomocní pracovníci těžby,staveb.,výroby,dopravy a příb.ob.</t>
  </si>
  <si>
    <t>93</t>
  </si>
  <si>
    <t>Pomocní pracovníci v zemědělství, lesnictví a rybářství</t>
  </si>
  <si>
    <t>92</t>
  </si>
  <si>
    <t>Uklízeči a pomocníci</t>
  </si>
  <si>
    <t>91</t>
  </si>
  <si>
    <t>Pomocní a nekvalifikovaní pracovníci</t>
  </si>
  <si>
    <t>9</t>
  </si>
  <si>
    <t>Řidiči a obsluha pojízdných zařízení</t>
  </si>
  <si>
    <t>83</t>
  </si>
  <si>
    <t>Montážní dělníci výrobků a zařízení</t>
  </si>
  <si>
    <t>82</t>
  </si>
  <si>
    <t>Obsluha stacionárních strojů a zařízení</t>
  </si>
  <si>
    <t>81</t>
  </si>
  <si>
    <t>Obsluha strojů a zařízení, montéři</t>
  </si>
  <si>
    <t>8</t>
  </si>
  <si>
    <t>Zpracovatelé potravin,dřeva,textilu,pracovníci příbuz.oborů</t>
  </si>
  <si>
    <t>75</t>
  </si>
  <si>
    <t>Pracovníci v oboru elektroniky a elektrotechniky</t>
  </si>
  <si>
    <t>74</t>
  </si>
  <si>
    <t>Pracovníci v obl.uměleckých a tradičních řemesel, polygrafie</t>
  </si>
  <si>
    <t>73</t>
  </si>
  <si>
    <t>Kovodělníci,strojírenští dělníci,pracovníci v příb.oborech</t>
  </si>
  <si>
    <t>72</t>
  </si>
  <si>
    <t>Řemeslníci,kvalif.pracovníci na stavbách(kromě elektrikářů)</t>
  </si>
  <si>
    <t>71</t>
  </si>
  <si>
    <t>Řemeslníci a opraváři</t>
  </si>
  <si>
    <t>7</t>
  </si>
  <si>
    <t>Farmáři, rybáři, lovci a sběrači samozásobitelé</t>
  </si>
  <si>
    <t>Kvalifikovaní pracovníci v lesnictví, rybářství a myslivosti</t>
  </si>
  <si>
    <t>62</t>
  </si>
  <si>
    <t>Kvalifikovaní pracovníci v zemědělství</t>
  </si>
  <si>
    <t>61</t>
  </si>
  <si>
    <t>Kvalifikovaní pracovníci v zemědělství,lesnictví a rybářství</t>
  </si>
  <si>
    <t>6</t>
  </si>
  <si>
    <t>Pracovníci v oblasti ochrany a ostrahy</t>
  </si>
  <si>
    <t>54</t>
  </si>
  <si>
    <t>Pracovníci osob.péče ve vzdělávání,zdravotnictví,příbuz.obl.</t>
  </si>
  <si>
    <t>53</t>
  </si>
  <si>
    <t>Pracovníci v oblasti prodeje</t>
  </si>
  <si>
    <t>52</t>
  </si>
  <si>
    <t>Pracovníci v oblasti osobních služeb</t>
  </si>
  <si>
    <t>51</t>
  </si>
  <si>
    <t>Pracovníci ve službách a prodeji</t>
  </si>
  <si>
    <t>5</t>
  </si>
  <si>
    <t>Ostatní úředníci</t>
  </si>
  <si>
    <t>44</t>
  </si>
  <si>
    <t>Úředníci pro zpracování číselných údajů a v logistice</t>
  </si>
  <si>
    <t>43</t>
  </si>
  <si>
    <t>Pracovníci informačních služeb,na přepážkách,v příb.oborech</t>
  </si>
  <si>
    <t>42</t>
  </si>
  <si>
    <t>Všeobecní admin.pracovníci,sekretáři,pracovníci zadávání dat</t>
  </si>
  <si>
    <t>41</t>
  </si>
  <si>
    <t>Úředníci</t>
  </si>
  <si>
    <t>4</t>
  </si>
  <si>
    <t>Technici v oblasti ICT</t>
  </si>
  <si>
    <t>35</t>
  </si>
  <si>
    <t>Odborní pracovníci v obl.práva,kultury,sportu,příbuz.oborech</t>
  </si>
  <si>
    <t>34</t>
  </si>
  <si>
    <t>Odborní pracovníci v obchodní sféře a veřejné správě</t>
  </si>
  <si>
    <t>33</t>
  </si>
  <si>
    <t>Odborní pracovníci v oblasti zdravotnictví</t>
  </si>
  <si>
    <t>32</t>
  </si>
  <si>
    <t>Techničtí a odborní pracovníci v oblasti vědy a techniky</t>
  </si>
  <si>
    <t>31</t>
  </si>
  <si>
    <t>Techničtí a odborní pracovníci</t>
  </si>
  <si>
    <t>3</t>
  </si>
  <si>
    <t>Specialisté obl. právní, sociální, kulturní a příbuz.oblastí</t>
  </si>
  <si>
    <t>26</t>
  </si>
  <si>
    <t>Specialisté v oblasti ICT</t>
  </si>
  <si>
    <t>25</t>
  </si>
  <si>
    <t>Specialisté v obchodní sféře a veřejné správě</t>
  </si>
  <si>
    <t>24</t>
  </si>
  <si>
    <t>Specialisté v oblasti výchovy a vzdělávání</t>
  </si>
  <si>
    <t>23</t>
  </si>
  <si>
    <t>Specialisté v oblasti zdravotnictví</t>
  </si>
  <si>
    <t>22</t>
  </si>
  <si>
    <t>Specialisté v oblasti vědy a techniky</t>
  </si>
  <si>
    <t>21</t>
  </si>
  <si>
    <t>Specialisté</t>
  </si>
  <si>
    <t>2</t>
  </si>
  <si>
    <t>Řídící prac.ubyt.,strav.služeb,obchodu,ost.řídící pracovníci</t>
  </si>
  <si>
    <t>14</t>
  </si>
  <si>
    <t>Řídící pracovníci výroby, IT, vzdělávání a příbuzných oborů</t>
  </si>
  <si>
    <t>13</t>
  </si>
  <si>
    <t>Řídící prac.správy podniku, obchod., admin. a pod. činností</t>
  </si>
  <si>
    <t>12</t>
  </si>
  <si>
    <t>Nejvyšší představitelé společností</t>
  </si>
  <si>
    <t>11</t>
  </si>
  <si>
    <t>Řídící pracovníci</t>
  </si>
  <si>
    <t>1</t>
  </si>
  <si>
    <t>Ostatní zaměstnanci v ozbrojených silách</t>
  </si>
  <si>
    <t>03</t>
  </si>
  <si>
    <t>Poddůstojníci v ozbrojených silách</t>
  </si>
  <si>
    <t>02</t>
  </si>
  <si>
    <t>Generálové a důstojníci v ozbrojených silách</t>
  </si>
  <si>
    <t>01</t>
  </si>
  <si>
    <t>Zaměstnanci v ozbrojených silách</t>
  </si>
  <si>
    <t>Nemanuální pracovníci</t>
  </si>
  <si>
    <t>T</t>
  </si>
  <si>
    <t>Manuální pracovníci</t>
  </si>
  <si>
    <t>hlavní třída / třída
zaměstnání CZ-ISCO</t>
  </si>
  <si>
    <t>neuvedeno</t>
  </si>
  <si>
    <t>vysoko-
školské</t>
  </si>
  <si>
    <t>středo-
školské</t>
  </si>
  <si>
    <t>odborné</t>
  </si>
  <si>
    <t>základní</t>
  </si>
  <si>
    <t>průměr podle vzdělání</t>
  </si>
  <si>
    <t>Hrubá měsíční mzda podle sekcí CZ-NACE a pohlaví, věku a stupňů vzdělání</t>
  </si>
  <si>
    <t>medián podle vzdělání</t>
  </si>
  <si>
    <t>meziroční
index</t>
  </si>
  <si>
    <t>Podskupiny zaměstnání CZ-ISCO - hlavní třída 1</t>
  </si>
  <si>
    <t>7318  Tradiční zpracovatelé textilu, kůží a příbuzných materiálů</t>
  </si>
  <si>
    <t>9112  Uklízeči a pomocníci v hotelích,admin.,průmysl.a j.objektech</t>
  </si>
  <si>
    <t>7531  Krejčí, kožešníci a kloboučníci</t>
  </si>
  <si>
    <t>5414  Pracovníci ostrahy a bezpečnostních agentur</t>
  </si>
  <si>
    <t>7533  Švadleny, šičky, vyšívači a pracovníci v příbuzných oborech</t>
  </si>
  <si>
    <t>7522  Truhláři (kr.stavebních) a pracovníci v příbuzných oborech</t>
  </si>
  <si>
    <t>7512  Pekaři, cukráři (kromě šéfcukrářů) a výrobci cukrovinek</t>
  </si>
  <si>
    <t>7121  Pokrývači</t>
  </si>
  <si>
    <t>7112  Zedníci, kamnáři, dlaždiči a montéři suchých staveb</t>
  </si>
  <si>
    <t>5223  Prodavači v prodejnách</t>
  </si>
  <si>
    <t>9329  Ostatní pomocní pracovníci ve výrobě</t>
  </si>
  <si>
    <t>7315  Skláři, brusiči skla, výrobci bižuterie a skleněných ozdob</t>
  </si>
  <si>
    <t>8322  Řidiči osobních a malých dodávkových automobilů, taxikáři</t>
  </si>
  <si>
    <t>8152  Obsluha tkacích a pletacích strojů</t>
  </si>
  <si>
    <t>7119  Ostatní řemeslníci, kvalifikovaní prac.hl. stavební výroby</t>
  </si>
  <si>
    <t>4110  Všeobecní administrativní pracovníci</t>
  </si>
  <si>
    <t>7231  Mechanici a opraváři motorových vozidel</t>
  </si>
  <si>
    <t>4321  Úředníci ve skladech</t>
  </si>
  <si>
    <t>7126  Instalatéři,potrubáři,stavební zámečníci a stavební klempíři</t>
  </si>
  <si>
    <t>7222  Nástrojaři a příbuzní pracovníci</t>
  </si>
  <si>
    <t>7411  Stavební a provozní elektrikáři</t>
  </si>
  <si>
    <t>7322  Tiskaři</t>
  </si>
  <si>
    <t>8121  Obsluha zařízení na zpracování kovů</t>
  </si>
  <si>
    <t>3221  Všeobecné sestry bez specializace</t>
  </si>
  <si>
    <t>7212  Svářeči, řezači plamenem a páječi</t>
  </si>
  <si>
    <t>8312  Signalisti,brzdaři,výhybkáři,posunovači,příbuzní pracovníci</t>
  </si>
  <si>
    <t>7223  Seřizovači a obsluha obráběcích strojů (kr.dřevoobráběcích)</t>
  </si>
  <si>
    <t>8141  Obsluha strojů na výrobu a zpracování výrobků z pryže</t>
  </si>
  <si>
    <t>7233  Mechanici a opraváři zeměděl.,průmysl. a j.strojů, zařízení</t>
  </si>
  <si>
    <t>7412  Elektromechanici</t>
  </si>
  <si>
    <t>3313  Odborní pracovníci účetnictví, ekonomiky, personalistiky</t>
  </si>
  <si>
    <t>8111  Obsluha důlních zařízení (vč. horníků)</t>
  </si>
  <si>
    <t>3115  Strojírenští technici</t>
  </si>
  <si>
    <t>2113  Chemici (kromě chemického inženýrství)</t>
  </si>
  <si>
    <t>2142  Stavební inženýři</t>
  </si>
  <si>
    <t>2221  Všeobecné sestry se specializací</t>
  </si>
  <si>
    <t>5411  Příslušníci HZS ČR,hasiči ostatních jednotek požární ochrany</t>
  </si>
  <si>
    <t>8311  Strojvedoucí a řidiči kolejových motorových vozíků</t>
  </si>
  <si>
    <t>2310  Učitelé na VŠ a VOŠ</t>
  </si>
  <si>
    <t>2144  Strojní inženýři</t>
  </si>
  <si>
    <t>2212  Lékaři specialisté</t>
  </si>
  <si>
    <t>1120  Nejvyšší představitelé společností (kromě polit.,zájm.org.)</t>
  </si>
  <si>
    <t>relace k celk. průměru</t>
  </si>
  <si>
    <t>celkem ČR</t>
  </si>
  <si>
    <t>podskupiny zaměstnání CZ-ISCO</t>
  </si>
  <si>
    <t>Hrubá měsíční mzda podle vybraných podskupin CZ-ISCO v kombinaci s pohlavím</t>
  </si>
  <si>
    <t>CR-M8.1k prum</t>
  </si>
  <si>
    <t>relace k celk. mediánu</t>
  </si>
  <si>
    <t>Ostatní</t>
  </si>
  <si>
    <t>DE Německo</t>
  </si>
  <si>
    <t>VN Vietnam</t>
  </si>
  <si>
    <t>MN Mongolsko</t>
  </si>
  <si>
    <t>RO Rumunsko</t>
  </si>
  <si>
    <t>RU Ruská federace</t>
  </si>
  <si>
    <t>BG Bulharsko</t>
  </si>
  <si>
    <t>PL Polsko</t>
  </si>
  <si>
    <t>UA Ukrajina</t>
  </si>
  <si>
    <t>SK Slovensko</t>
  </si>
  <si>
    <t>CZ Česká republika</t>
  </si>
  <si>
    <t>nemanuální</t>
  </si>
  <si>
    <t>manuální</t>
  </si>
  <si>
    <t>průměr podle charakteru práce</t>
  </si>
  <si>
    <t>státní občanství</t>
  </si>
  <si>
    <r>
      <t>CR-M5z</t>
    </r>
    <r>
      <rPr>
        <b/>
        <vertAlign val="superscript"/>
        <sz val="11"/>
        <color rgb="FFFF0000"/>
        <rFont val="Futura Bk"/>
        <charset val="238"/>
      </rPr>
      <t>+</t>
    </r>
  </si>
  <si>
    <t>Zaměstnanci bez invalidního důchodu</t>
  </si>
  <si>
    <t>Poživatelé invalidního důchodu prvního a druhého stupně</t>
  </si>
  <si>
    <t>Poživatelé invalidního důchodu třetího stupně</t>
  </si>
  <si>
    <t>typ invalidního důchodu</t>
  </si>
  <si>
    <t>Zkrácený pracovní úvazek</t>
  </si>
  <si>
    <t>Plný pracovní úvazek</t>
  </si>
  <si>
    <t>typ pracovního úvazku</t>
  </si>
  <si>
    <t xml:space="preserve"> Vývoj vkladů a úvěrů domácností v letech 2016 až 2018</t>
  </si>
  <si>
    <t>109,0</t>
  </si>
  <si>
    <t>108,8</t>
  </si>
  <si>
    <t>107,1</t>
  </si>
  <si>
    <t>103,2</t>
  </si>
  <si>
    <t>109,4</t>
  </si>
  <si>
    <t>108,4</t>
  </si>
  <si>
    <t>146,6</t>
  </si>
  <si>
    <t>103,8</t>
  </si>
  <si>
    <t>108,9</t>
  </si>
  <si>
    <t>107,4</t>
  </si>
  <si>
    <t>105,7</t>
  </si>
  <si>
    <t>123,1</t>
  </si>
  <si>
    <r>
      <t>1)</t>
    </r>
    <r>
      <rPr>
        <sz val="9"/>
        <rFont val="Arial"/>
        <family val="2"/>
        <charset val="238"/>
      </rPr>
      <t xml:space="preserve"> při použití indexu spotřebitelských cen  (102,1 %)</t>
    </r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</si>
  <si>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při použití indexu spotřebitelských cen (102,1 %)</t>
    </r>
  </si>
  <si>
    <r>
      <t>Dávky celkem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2)</t>
    </r>
  </si>
  <si>
    <r>
      <t xml:space="preserve">Druh dávky </t>
    </r>
    <r>
      <rPr>
        <vertAlign val="superscript"/>
        <sz val="10"/>
        <rFont val="Arial"/>
        <family val="2"/>
        <charset val="238"/>
      </rPr>
      <t>1)</t>
    </r>
  </si>
  <si>
    <r>
      <t>Otcovská poporodní péče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3)</t>
    </r>
  </si>
  <si>
    <r>
      <t xml:space="preserve">Dlouhodobé ošetřovné </t>
    </r>
    <r>
      <rPr>
        <vertAlign val="superscript"/>
        <sz val="10"/>
        <rFont val="Arial"/>
        <family val="2"/>
        <charset val="238"/>
      </rPr>
      <t>4)</t>
    </r>
  </si>
  <si>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včetně výplat do zahraničí</t>
    </r>
  </si>
  <si>
    <r>
      <t xml:space="preserve"> 1) </t>
    </r>
    <r>
      <rPr>
        <sz val="9"/>
        <rFont val="Arial"/>
        <family val="2"/>
        <charset val="238"/>
      </rPr>
      <t>při použití indexu spotřebitelských cen (102,1 %)</t>
    </r>
  </si>
  <si>
    <r>
      <t xml:space="preserve">Výdaje v mil. Kč </t>
    </r>
    <r>
      <rPr>
        <vertAlign val="superscript"/>
        <sz val="10"/>
        <rFont val="Arial"/>
        <family val="2"/>
        <charset val="238"/>
      </rPr>
      <t>1)</t>
    </r>
  </si>
  <si>
    <r>
      <t>1)</t>
    </r>
    <r>
      <rPr>
        <sz val="9"/>
        <rFont val="Arial"/>
        <family val="2"/>
        <charset val="238"/>
      </rPr>
      <t xml:space="preserve"> údaje z Jednotného výplatního místa</t>
    </r>
  </si>
  <si>
    <t>Prosinec 2017 = 100</t>
  </si>
  <si>
    <t>Domácnosti 
celkem</t>
  </si>
  <si>
    <t>v roce 2018 podle sledovaných typů domácností</t>
  </si>
  <si>
    <t>nákup automobilů, motocyklů a jízdních kol</t>
  </si>
  <si>
    <t>cukr, marmeláda, med, čokoláda a cukrovinky</t>
  </si>
  <si>
    <t>pekárenské výrobky; obiloviny</t>
  </si>
  <si>
    <t>Potraviny a nealkoholické nápoje</t>
  </si>
  <si>
    <t>Spotřebitelské ceny celkem</t>
  </si>
  <si>
    <t>Klasifikace ve spotřebním koši domácností</t>
  </si>
  <si>
    <t>(průměr roku 2018 / průměr roku 2017)</t>
  </si>
  <si>
    <t xml:space="preserve"> v letech 2009 - 2018 v Evropské unii (%)</t>
  </si>
  <si>
    <t>Vývoj míry ohrožení příjmovou chudobou</t>
  </si>
  <si>
    <t xml:space="preserve"> vyplacených za prosinec uvedeného roku</t>
  </si>
  <si>
    <t>Kč</t>
  </si>
  <si>
    <r>
      <t>Dávky státní sociální podpory a dávky pěstounské péče připadající na 1 obyvatele</t>
    </r>
    <r>
      <rPr>
        <i/>
        <vertAlign val="superscript"/>
        <sz val="14"/>
        <rFont val="Arial"/>
        <family val="2"/>
        <charset val="238"/>
      </rPr>
      <t>1)</t>
    </r>
  </si>
  <si>
    <r>
      <rPr>
        <vertAlign val="superscript"/>
        <sz val="9"/>
        <color theme="1"/>
        <rFont val="Arial"/>
        <family val="2"/>
        <charset val="238"/>
      </rPr>
      <t>1)</t>
    </r>
    <r>
      <rPr>
        <sz val="9"/>
        <color theme="1"/>
        <rFont val="Arial"/>
        <family val="2"/>
        <charset val="238"/>
      </rPr>
      <t xml:space="preserve"> včetně poměrného starobního důchodu</t>
    </r>
  </si>
  <si>
    <t>Poznámka: Od ledna 2016 došlo ke změně metodiky vykazování počtu vyplacených důchodů, která ovlivňuje jak vykazované počty důchodců, tak průměrnou výši důchodů.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</si>
</sst>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5" formatCode="#,##0\ &quot;Kč&quot;;\-#,##0\ &quot;Kč&quot;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,##0.0"/>
    <numFmt numFmtId="165" formatCode="_-* #,##0\ _K_č_-;\-* #,##0\ _K_č_-;_-* &quot;-&quot;??\ _K_č_-;_-@_-"/>
    <numFmt numFmtId="166" formatCode="_-* #,##0.0\ _K_č_-;\-* #,##0.0\ _K_č_-;_-* &quot;-&quot;??\ _K_č_-;_-@_-"/>
    <numFmt numFmtId="167" formatCode="0.0"/>
    <numFmt numFmtId="168" formatCode="#,##0_ ;\-#,##0\ "/>
    <numFmt numFmtId="169" formatCode="#,##0.0_ ;\-#,##0.0\ "/>
    <numFmt numFmtId="170" formatCode="#,##0__;\-\ #,##0__;* "/>
    <numFmt numFmtId="171" formatCode="#,##0.00\ &quot;Kčs&quot;;\-#,##0.00\ &quot;Kčs&quot;"/>
    <numFmt numFmtId="172" formatCode="#,##0\ &quot;Kčs&quot;;\-#,##0\ &quot;Kčs&quot;"/>
    <numFmt numFmtId="173" formatCode="_-* #,##0.00_-;\-* #,##0.00_-;_-* &quot;-&quot;??_-;_-@_-"/>
    <numFmt numFmtId="174" formatCode="m\o\n\th\ d\,\ \y\y\y\y"/>
    <numFmt numFmtId="175" formatCode="mmmm\ d\,\ yyyy"/>
    <numFmt numFmtId="176" formatCode="d/\ m\Řs\ˇ\c\ yyyy"/>
    <numFmt numFmtId="177" formatCode="#,##0.0__;\-\ #,##0.0__;* "/>
    <numFmt numFmtId="178" formatCode="#,##0.00__;\-\ #,##0.00__;* "/>
    <numFmt numFmtId="179" formatCode="#,###_K"/>
    <numFmt numFmtId="180" formatCode="\$#,##0\ ;\(\$#,##0\)"/>
    <numFmt numFmtId="181" formatCode="#,##0_K"/>
    <numFmt numFmtId="182" formatCode="0.0%"/>
  </numFmts>
  <fonts count="1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i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Arial"/>
      <family val="2"/>
      <charset val="238"/>
    </font>
    <font>
      <i/>
      <sz val="12"/>
      <name val="Arial"/>
      <family val="2"/>
      <charset val="238"/>
    </font>
    <font>
      <sz val="10"/>
      <color theme="1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name val="Arial"/>
      <family val="2"/>
      <charset val="238"/>
    </font>
    <font>
      <vertAlign val="superscript"/>
      <sz val="11"/>
      <name val="Arial"/>
      <family val="2"/>
      <charset val="238"/>
    </font>
    <font>
      <sz val="9"/>
      <color indexed="8"/>
      <name val="Arial"/>
      <family val="2"/>
      <charset val="238"/>
    </font>
    <font>
      <b/>
      <i/>
      <sz val="14"/>
      <color indexed="8"/>
      <name val="Arial"/>
      <family val="2"/>
      <charset val="238"/>
    </font>
    <font>
      <i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"/>
      <color indexed="8"/>
      <name val="Courier"/>
      <family val="3"/>
    </font>
    <font>
      <sz val="1"/>
      <color indexed="8"/>
      <name val="Courier"/>
      <family val="1"/>
      <charset val="238"/>
    </font>
    <font>
      <sz val="10"/>
      <color indexed="8"/>
      <name val="Times New Roman"/>
      <family val="2"/>
      <charset val="238"/>
    </font>
    <font>
      <sz val="10"/>
      <color indexed="9"/>
      <name val="Times New Roman"/>
      <family val="2"/>
      <charset val="238"/>
    </font>
    <font>
      <b/>
      <sz val="10"/>
      <color indexed="8"/>
      <name val="Times New Roman"/>
      <family val="2"/>
      <charset val="238"/>
    </font>
    <font>
      <sz val="10"/>
      <name val="System"/>
      <family val="2"/>
      <charset val="238"/>
    </font>
    <font>
      <sz val="12"/>
      <name val="System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sz val="1"/>
      <color indexed="8"/>
      <name val="Courier"/>
      <family val="3"/>
    </font>
    <font>
      <b/>
      <sz val="1"/>
      <color indexed="8"/>
      <name val="Courier"/>
      <family val="1"/>
      <charset val="238"/>
    </font>
    <font>
      <sz val="10"/>
      <color indexed="20"/>
      <name val="Times New Roman"/>
      <family val="2"/>
      <charset val="238"/>
    </font>
    <font>
      <b/>
      <sz val="10"/>
      <color indexed="9"/>
      <name val="Times New Roman"/>
      <family val="2"/>
      <charset val="238"/>
    </font>
    <font>
      <b/>
      <sz val="15"/>
      <color indexed="62"/>
      <name val="Times New Roman"/>
      <family val="2"/>
      <charset val="238"/>
    </font>
    <font>
      <b/>
      <sz val="13"/>
      <color indexed="62"/>
      <name val="Times New Roman"/>
      <family val="2"/>
      <charset val="238"/>
    </font>
    <font>
      <b/>
      <sz val="11"/>
      <color indexed="62"/>
      <name val="Times New Roman"/>
      <family val="2"/>
      <charset val="238"/>
    </font>
    <font>
      <b/>
      <sz val="18"/>
      <color indexed="62"/>
      <name val="Cambria"/>
      <family val="2"/>
      <charset val="238"/>
    </font>
    <font>
      <sz val="10"/>
      <color indexed="60"/>
      <name val="Times New Roman"/>
      <family val="2"/>
      <charset val="238"/>
    </font>
    <font>
      <sz val="10"/>
      <name val="Helv"/>
      <charset val="238"/>
    </font>
    <font>
      <sz val="12"/>
      <name val="Times New Roman CE"/>
      <charset val="238"/>
    </font>
    <font>
      <sz val="10"/>
      <name val="Times New Roman CE"/>
      <family val="1"/>
      <charset val="238"/>
    </font>
    <font>
      <sz val="10"/>
      <color indexed="52"/>
      <name val="Times New Roman"/>
      <family val="2"/>
      <charset val="238"/>
    </font>
    <font>
      <sz val="10"/>
      <color indexed="17"/>
      <name val="Times New Roman"/>
      <family val="2"/>
      <charset val="238"/>
    </font>
    <font>
      <sz val="10"/>
      <color indexed="10"/>
      <name val="Times New Roman"/>
      <family val="2"/>
      <charset val="238"/>
    </font>
    <font>
      <sz val="10"/>
      <color indexed="62"/>
      <name val="Times New Roman"/>
      <family val="2"/>
      <charset val="238"/>
    </font>
    <font>
      <b/>
      <sz val="10"/>
      <color indexed="52"/>
      <name val="Times New Roman"/>
      <family val="2"/>
      <charset val="238"/>
    </font>
    <font>
      <b/>
      <sz val="10"/>
      <color indexed="63"/>
      <name val="Times New Roman"/>
      <family val="2"/>
      <charset val="238"/>
    </font>
    <font>
      <i/>
      <sz val="10"/>
      <color indexed="23"/>
      <name val="Times New Roman"/>
      <family val="2"/>
      <charset val="238"/>
    </font>
    <font>
      <sz val="18"/>
      <name val="System"/>
      <family val="2"/>
      <charset val="238"/>
    </font>
    <font>
      <b/>
      <sz val="18"/>
      <name val="System"/>
      <family val="2"/>
      <charset val="238"/>
    </font>
    <font>
      <sz val="8"/>
      <name val="System"/>
      <family val="2"/>
      <charset val="238"/>
    </font>
    <font>
      <b/>
      <sz val="12"/>
      <name val="System"/>
      <family val="2"/>
      <charset val="238"/>
    </font>
    <font>
      <sz val="10"/>
      <color theme="0"/>
      <name val="Arial CE"/>
      <family val="2"/>
      <charset val="238"/>
    </font>
    <font>
      <b/>
      <i/>
      <sz val="22"/>
      <name val="Arial"/>
      <family val="2"/>
      <charset val="238"/>
    </font>
    <font>
      <b/>
      <sz val="2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10"/>
      <name val="Times New Roman"/>
      <charset val="238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i/>
      <sz val="10"/>
      <color rgb="FFFF000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4"/>
      <name val="Arial CE"/>
      <charset val="238"/>
    </font>
    <font>
      <b/>
      <vertAlign val="superscript"/>
      <sz val="10"/>
      <name val="Arial"/>
      <family val="2"/>
      <charset val="238"/>
    </font>
    <font>
      <b/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theme="1"/>
      <name val="Arial"/>
      <family val="2"/>
      <charset val="238"/>
    </font>
    <font>
      <i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 CE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i/>
      <vertAlign val="superscript"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0"/>
      <name val="Calibri"/>
      <family val="2"/>
      <charset val="238"/>
      <scheme val="minor"/>
    </font>
    <font>
      <i/>
      <sz val="14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Arial"/>
      <family val="2"/>
    </font>
    <font>
      <i/>
      <sz val="14"/>
      <name val="Arial"/>
      <family val="2"/>
    </font>
    <font>
      <sz val="14"/>
      <name val="Calibri"/>
      <family val="2"/>
      <charset val="238"/>
      <scheme val="minor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sz val="10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b/>
      <i/>
      <sz val="18"/>
      <color theme="1"/>
      <name val="Arial"/>
      <family val="2"/>
      <charset val="238"/>
    </font>
    <font>
      <b/>
      <sz val="8"/>
      <name val="Futura Bk"/>
      <family val="2"/>
      <charset val="238"/>
    </font>
    <font>
      <b/>
      <sz val="9"/>
      <name val="Futura Bk"/>
      <family val="2"/>
      <charset val="238"/>
    </font>
    <font>
      <sz val="8"/>
      <name val="Futura Bk"/>
      <family val="2"/>
      <charset val="238"/>
    </font>
    <font>
      <sz val="9"/>
      <name val="Futura Bk"/>
      <family val="2"/>
      <charset val="238"/>
    </font>
    <font>
      <sz val="10"/>
      <color rgb="FFFF0000"/>
      <name val="Futura Bk"/>
      <family val="2"/>
      <charset val="238"/>
    </font>
    <font>
      <b/>
      <sz val="10"/>
      <name val="Futura Bk"/>
      <family val="2"/>
      <charset val="238"/>
    </font>
    <font>
      <b/>
      <sz val="11"/>
      <color rgb="FFFF0000"/>
      <name val="Futura Bk"/>
      <family val="2"/>
      <charset val="238"/>
    </font>
    <font>
      <sz val="10"/>
      <color indexed="9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color theme="0"/>
      <name val="Arial CE"/>
      <charset val="238"/>
    </font>
    <font>
      <b/>
      <sz val="10"/>
      <color theme="0"/>
      <name val="Arial CE"/>
      <charset val="238"/>
    </font>
    <font>
      <sz val="10"/>
      <color theme="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theme="0"/>
      <name val="Times New Roman"/>
      <family val="1"/>
    </font>
    <font>
      <sz val="10"/>
      <name val="Futura Bk"/>
      <family val="2"/>
      <charset val="238"/>
    </font>
    <font>
      <sz val="8"/>
      <name val="Arial CE"/>
      <charset val="238"/>
    </font>
    <font>
      <sz val="16"/>
      <name val="Arial"/>
      <family val="2"/>
      <charset val="238"/>
    </font>
    <font>
      <sz val="8"/>
      <color rgb="FFFF0000"/>
      <name val="Arial"/>
      <family val="2"/>
      <charset val="238"/>
    </font>
    <font>
      <b/>
      <vertAlign val="superscript"/>
      <sz val="11"/>
      <color rgb="FFFF0000"/>
      <name val="Futura Bk"/>
      <charset val="238"/>
    </font>
    <font>
      <b/>
      <i/>
      <sz val="12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vertAlign val="superscript"/>
      <sz val="1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gray0625">
        <fgColor indexed="8"/>
        <bgColor indexed="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1F1F1"/>
        <bgColor indexed="64"/>
      </patternFill>
    </fill>
    <fill>
      <patternFill patternType="solid">
        <fgColor theme="0" tint="-4.9989318521683403E-2"/>
        <bgColor indexed="64"/>
      </patternFill>
    </fill>
  </fills>
  <borders count="16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uble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medium">
        <color theme="0" tint="-0.24994659260841701"/>
      </bottom>
      <diagonal/>
    </border>
    <border>
      <left/>
      <right style="thin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/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/>
      <bottom style="medium">
        <color rgb="FFFF0000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/>
      <bottom style="double">
        <color rgb="FFBFBFBF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auto="1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98">
    <xf numFmtId="0" fontId="0" fillId="0" borderId="0"/>
    <xf numFmtId="0" fontId="2" fillId="0" borderId="0"/>
    <xf numFmtId="0" fontId="4" fillId="0" borderId="0"/>
    <xf numFmtId="0" fontId="10" fillId="0" borderId="0"/>
    <xf numFmtId="0" fontId="2" fillId="0" borderId="0"/>
    <xf numFmtId="0" fontId="1" fillId="0" borderId="0"/>
    <xf numFmtId="0" fontId="16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0" fontId="2" fillId="0" borderId="0"/>
    <xf numFmtId="0" fontId="4" fillId="0" borderId="0"/>
    <xf numFmtId="0" fontId="17" fillId="0" borderId="0"/>
    <xf numFmtId="0" fontId="4" fillId="0" borderId="0"/>
    <xf numFmtId="0" fontId="16" fillId="0" borderId="0"/>
    <xf numFmtId="43" fontId="2" fillId="0" borderId="0" applyFont="0" applyFill="0" applyBorder="0" applyAlignment="0" applyProtection="0"/>
    <xf numFmtId="37" fontId="29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2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1" fillId="3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170" fontId="4" fillId="0" borderId="0" applyFont="0" applyFill="0" applyBorder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0" fontId="33" fillId="0" borderId="71" applyNumberFormat="0" applyFill="0" applyAlignment="0" applyProtection="0"/>
    <xf numFmtId="1" fontId="29" fillId="0" borderId="0">
      <protection locked="0"/>
    </xf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3" fontId="2" fillId="0" borderId="0" applyFont="0" applyFill="0" applyBorder="0" applyAlignment="0" applyProtection="0"/>
    <xf numFmtId="3" fontId="2" fillId="0" borderId="0" applyFill="0" applyBorder="0" applyAlignment="0" applyProtection="0"/>
    <xf numFmtId="3" fontId="2" fillId="0" borderId="0" applyFill="0" applyBorder="0" applyAlignment="0" applyProtection="0"/>
    <xf numFmtId="1" fontId="29" fillId="0" borderId="0">
      <protection locked="0"/>
    </xf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1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5" fontId="2" fillId="0" borderId="0" applyFont="0" applyFill="0" applyBorder="0" applyAlignment="0" applyProtection="0"/>
    <xf numFmtId="172" fontId="2" fillId="0" borderId="0" applyFill="0" applyBorder="0" applyAlignment="0" applyProtection="0"/>
    <xf numFmtId="172" fontId="2" fillId="0" borderId="0" applyFill="0" applyBorder="0" applyAlignment="0" applyProtection="0"/>
    <xf numFmtId="4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29" fillId="0" borderId="0">
      <protection locked="0"/>
    </xf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4" fontId="2" fillId="0" borderId="0" applyFont="0" applyFill="0" applyBorder="0" applyAlignment="0" applyProtection="0"/>
    <xf numFmtId="175" fontId="2" fillId="0" borderId="0" applyFill="0" applyBorder="0" applyAlignment="0" applyProtection="0"/>
    <xf numFmtId="175" fontId="2" fillId="0" borderId="0" applyFill="0" applyBorder="0" applyAlignment="0" applyProtection="0"/>
    <xf numFmtId="176" fontId="29" fillId="0" borderId="0">
      <protection locked="0"/>
    </xf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7" fontId="4" fillId="0" borderId="0" applyFont="0" applyFill="0" applyBorder="0" applyAlignment="0" applyProtection="0">
      <alignment horizontal="right"/>
    </xf>
    <xf numFmtId="178" fontId="4" fillId="0" borderId="72" applyFont="0" applyFill="0" applyBorder="0" applyProtection="0">
      <alignment horizontal="right"/>
    </xf>
    <xf numFmtId="3" fontId="4" fillId="0" borderId="0"/>
    <xf numFmtId="164" fontId="4" fillId="0" borderId="0"/>
    <xf numFmtId="4" fontId="4" fillId="0" borderId="0" applyFont="0" applyFill="0" applyBorder="0" applyAlignment="0" applyProtection="0"/>
    <xf numFmtId="3" fontId="35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3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4" fillId="0" borderId="0" applyFont="0" applyFill="0" applyBorder="0" applyAlignment="0" applyProtection="0"/>
    <xf numFmtId="164" fontId="4" fillId="0" borderId="0" applyFont="0" applyFill="0" applyBorder="0" applyAlignment="0" applyProtection="0"/>
    <xf numFmtId="1" fontId="29" fillId="0" borderId="0">
      <protection locked="0"/>
    </xf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2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on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on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" fillId="0" borderId="0" applyFont="0" applyFill="0" applyBorder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0" fontId="41" fillId="12" borderId="73" applyNumberFormat="0" applyAlignment="0" applyProtection="0"/>
    <xf numFmtId="179" fontId="4" fillId="0" borderId="0"/>
    <xf numFmtId="37" fontId="29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44" fontId="17" fillId="0" borderId="0" applyFont="0" applyFill="0" applyBorder="0" applyAlignment="0" applyProtection="0"/>
    <xf numFmtId="180" fontId="35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2" fillId="0" borderId="74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3" fillId="0" borderId="75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7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8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39" fillId="0" borderId="0">
      <protection locked="0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46" fillId="8" borderId="0" applyNumberFormat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0" fillId="0" borderId="0"/>
    <xf numFmtId="0" fontId="4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4" fillId="0" borderId="0"/>
    <xf numFmtId="0" fontId="4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7" fillId="0" borderId="0"/>
    <xf numFmtId="0" fontId="4" fillId="0" borderId="0"/>
    <xf numFmtId="0" fontId="4" fillId="0" borderId="0"/>
    <xf numFmtId="0" fontId="4" fillId="0" borderId="0"/>
    <xf numFmtId="0" fontId="47" fillId="0" borderId="0"/>
    <xf numFmtId="0" fontId="10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0" fillId="0" borderId="0"/>
    <xf numFmtId="0" fontId="2" fillId="0" borderId="0"/>
    <xf numFmtId="0" fontId="16" fillId="0" borderId="0"/>
    <xf numFmtId="0" fontId="2" fillId="0" borderId="0"/>
    <xf numFmtId="0" fontId="10" fillId="0" borderId="0"/>
    <xf numFmtId="0" fontId="17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8" fillId="0" borderId="0"/>
    <xf numFmtId="0" fontId="10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7" fillId="0" borderId="0"/>
    <xf numFmtId="0" fontId="17" fillId="0" borderId="0"/>
    <xf numFmtId="0" fontId="1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0" fillId="0" borderId="0"/>
    <xf numFmtId="0" fontId="10" fillId="0" borderId="0"/>
    <xf numFmtId="181" fontId="49" fillId="0" borderId="0"/>
    <xf numFmtId="1" fontId="29" fillId="0" borderId="0">
      <protection locked="0"/>
    </xf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10" fontId="2" fillId="0" borderId="0" applyFill="0" applyBorder="0" applyAlignment="0" applyProtection="0"/>
    <xf numFmtId="37" fontId="29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2" fontId="35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2" fontId="34" fillId="0" borderId="0" applyFont="0" applyFill="0" applyBorder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0" fontId="31" fillId="4" borderId="77" applyNumberFormat="0" applyFont="0" applyAlignment="0" applyProtection="0"/>
    <xf numFmtId="37" fontId="30" fillId="0" borderId="0">
      <protection locked="0"/>
    </xf>
    <xf numFmtId="37" fontId="30" fillId="0" borderId="0">
      <protection locked="0"/>
    </xf>
    <xf numFmtId="37" fontId="30" fillId="0" borderId="0">
      <protection locked="0"/>
    </xf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0" fillId="0" borderId="78" applyNumberFormat="0" applyFill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1" fillId="13" borderId="0" applyNumberFormat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39">
      <protection locked="0"/>
    </xf>
    <xf numFmtId="0" fontId="2" fillId="0" borderId="22" applyNumberFormat="0" applyFill="0" applyAlignment="0" applyProtection="0"/>
    <xf numFmtId="0" fontId="2" fillId="0" borderId="22" applyNumberFormat="0" applyFill="0" applyAlignment="0" applyProtection="0"/>
    <xf numFmtId="0" fontId="2" fillId="0" borderId="22" applyNumberFormat="0" applyFill="0" applyAlignment="0" applyProtection="0"/>
    <xf numFmtId="0" fontId="2" fillId="0" borderId="79" applyNumberFormat="0" applyFont="0" applyBorder="0" applyAlignment="0" applyProtection="0"/>
    <xf numFmtId="0" fontId="2" fillId="0" borderId="79" applyNumberFormat="0" applyFont="0" applyBorder="0" applyAlignment="0" applyProtection="0"/>
    <xf numFmtId="0" fontId="2" fillId="0" borderId="22" applyNumberFormat="0" applyFill="0" applyAlignment="0" applyProtection="0"/>
    <xf numFmtId="0" fontId="29" fillId="0" borderId="39">
      <protection locked="0"/>
    </xf>
    <xf numFmtId="0" fontId="2" fillId="0" borderId="22" applyNumberFormat="0" applyFill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3" fillId="3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4" fillId="2" borderId="80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5" fillId="2" borderId="81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3" fontId="4" fillId="14" borderId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8" borderId="0" applyNumberFormat="0" applyBorder="0" applyAlignment="0" applyProtection="0"/>
    <xf numFmtId="0" fontId="6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0" fillId="0" borderId="0"/>
    <xf numFmtId="0" fontId="4" fillId="0" borderId="0"/>
    <xf numFmtId="0" fontId="17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4" fillId="0" borderId="0"/>
    <xf numFmtId="0" fontId="10" fillId="0" borderId="0"/>
    <xf numFmtId="0" fontId="4" fillId="0" borderId="0"/>
    <xf numFmtId="0" fontId="2" fillId="0" borderId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33" fillId="0" borderId="99" applyNumberFormat="0" applyFill="0" applyAlignment="0" applyProtection="0"/>
    <xf numFmtId="0" fontId="10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31" fillId="4" borderId="100" applyNumberFormat="0" applyFont="0" applyAlignment="0" applyProtection="0"/>
    <xf numFmtId="0" fontId="29" fillId="0" borderId="101">
      <protection locked="0"/>
    </xf>
    <xf numFmtId="0" fontId="29" fillId="0" borderId="101">
      <protection locked="0"/>
    </xf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3" fillId="3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4" fillId="2" borderId="102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55" fillId="2" borderId="103" applyNumberFormat="0" applyAlignment="0" applyProtection="0"/>
    <xf numFmtId="0" fontId="10" fillId="0" borderId="0"/>
    <xf numFmtId="0" fontId="4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4" fillId="0" borderId="0"/>
    <xf numFmtId="0" fontId="49" fillId="0" borderId="0"/>
    <xf numFmtId="0" fontId="16" fillId="0" borderId="0"/>
    <xf numFmtId="0" fontId="4" fillId="0" borderId="0"/>
    <xf numFmtId="0" fontId="4" fillId="0" borderId="0"/>
  </cellStyleXfs>
  <cellXfs count="1521">
    <xf numFmtId="0" fontId="0" fillId="0" borderId="0" xfId="0"/>
    <xf numFmtId="0" fontId="3" fillId="0" borderId="0" xfId="1" applyFont="1"/>
    <xf numFmtId="0" fontId="2" fillId="0" borderId="0" xfId="1" applyFont="1" applyAlignment="1">
      <alignment horizontal="right" vertical="center"/>
    </xf>
    <xf numFmtId="0" fontId="6" fillId="0" borderId="0" xfId="1" applyFont="1"/>
    <xf numFmtId="0" fontId="12" fillId="0" borderId="0" xfId="1" applyFont="1"/>
    <xf numFmtId="0" fontId="14" fillId="0" borderId="0" xfId="1" applyFont="1"/>
    <xf numFmtId="0" fontId="15" fillId="0" borderId="0" xfId="2" applyFont="1" applyAlignment="1">
      <alignment horizontal="left" vertical="center"/>
    </xf>
    <xf numFmtId="0" fontId="2" fillId="0" borderId="0" xfId="1"/>
    <xf numFmtId="0" fontId="14" fillId="0" borderId="0" xfId="2" applyFont="1" applyAlignment="1">
      <alignment horizontal="left" vertical="center"/>
    </xf>
    <xf numFmtId="0" fontId="2" fillId="0" borderId="0" xfId="6" applyFont="1"/>
    <xf numFmtId="0" fontId="2" fillId="0" borderId="0" xfId="6" applyFont="1" applyAlignment="1">
      <alignment horizontal="right"/>
    </xf>
    <xf numFmtId="0" fontId="2" fillId="0" borderId="0" xfId="7" applyFont="1"/>
    <xf numFmtId="49" fontId="9" fillId="0" borderId="16" xfId="6" applyNumberFormat="1" applyFont="1" applyBorder="1" applyAlignment="1">
      <alignment horizontal="center" vertical="center" wrapText="1"/>
    </xf>
    <xf numFmtId="0" fontId="18" fillId="0" borderId="0" xfId="7" applyFont="1"/>
    <xf numFmtId="49" fontId="9" fillId="0" borderId="21" xfId="6" applyNumberFormat="1" applyFont="1" applyBorder="1" applyAlignment="1">
      <alignment horizontal="center" vertical="center" wrapText="1"/>
    </xf>
    <xf numFmtId="49" fontId="9" fillId="0" borderId="23" xfId="6" applyNumberFormat="1" applyFont="1" applyBorder="1" applyAlignment="1">
      <alignment horizontal="center" vertical="center" wrapText="1"/>
    </xf>
    <xf numFmtId="49" fontId="9" fillId="0" borderId="5" xfId="6" applyNumberFormat="1" applyFont="1" applyBorder="1" applyAlignment="1">
      <alignment horizontal="center" vertical="center" wrapText="1"/>
    </xf>
    <xf numFmtId="49" fontId="9" fillId="0" borderId="24" xfId="6" applyNumberFormat="1" applyFont="1" applyBorder="1" applyAlignment="1">
      <alignment horizontal="center" vertical="center" wrapText="1"/>
    </xf>
    <xf numFmtId="49" fontId="9" fillId="0" borderId="26" xfId="6" applyNumberFormat="1" applyFont="1" applyBorder="1" applyAlignment="1">
      <alignment horizontal="left" vertical="center" indent="1"/>
    </xf>
    <xf numFmtId="3" fontId="2" fillId="0" borderId="27" xfId="9" applyNumberFormat="1" applyFont="1" applyBorder="1" applyAlignment="1">
      <alignment horizontal="center" vertical="center"/>
    </xf>
    <xf numFmtId="3" fontId="2" fillId="0" borderId="16" xfId="9" applyNumberFormat="1" applyFont="1" applyBorder="1" applyAlignment="1">
      <alignment horizontal="center" vertical="center"/>
    </xf>
    <xf numFmtId="164" fontId="2" fillId="0" borderId="15" xfId="9" applyNumberFormat="1" applyFont="1" applyBorder="1" applyAlignment="1">
      <alignment horizontal="right" vertical="center" indent="4"/>
    </xf>
    <xf numFmtId="164" fontId="2" fillId="0" borderId="3" xfId="9" applyNumberFormat="1" applyFont="1" applyBorder="1" applyAlignment="1">
      <alignment horizontal="right" vertical="center" indent="4"/>
    </xf>
    <xf numFmtId="164" fontId="2" fillId="0" borderId="28" xfId="9" applyNumberFormat="1" applyFont="1" applyBorder="1" applyAlignment="1">
      <alignment horizontal="right" vertical="center" indent="4"/>
    </xf>
    <xf numFmtId="164" fontId="2" fillId="0" borderId="18" xfId="9" applyNumberFormat="1" applyFont="1" applyBorder="1" applyAlignment="1">
      <alignment horizontal="right" vertical="center" indent="4"/>
    </xf>
    <xf numFmtId="49" fontId="9" fillId="0" borderId="4" xfId="6" applyNumberFormat="1" applyFont="1" applyBorder="1" applyAlignment="1">
      <alignment horizontal="left" vertical="center" indent="1"/>
    </xf>
    <xf numFmtId="3" fontId="2" fillId="0" borderId="21" xfId="9" applyNumberFormat="1" applyFont="1" applyBorder="1" applyAlignment="1">
      <alignment horizontal="center" vertical="center"/>
    </xf>
    <xf numFmtId="3" fontId="2" fillId="0" borderId="23" xfId="9" applyNumberFormat="1" applyFont="1" applyBorder="1" applyAlignment="1">
      <alignment horizontal="center" vertical="center"/>
    </xf>
    <xf numFmtId="164" fontId="2" fillId="0" borderId="5" xfId="9" applyNumberFormat="1" applyFont="1" applyBorder="1" applyAlignment="1">
      <alignment horizontal="right" vertical="center" indent="4"/>
    </xf>
    <xf numFmtId="164" fontId="2" fillId="0" borderId="24" xfId="9" applyNumberFormat="1" applyFont="1" applyBorder="1" applyAlignment="1">
      <alignment horizontal="right" vertical="center" indent="4"/>
    </xf>
    <xf numFmtId="164" fontId="2" fillId="0" borderId="29" xfId="9" applyNumberFormat="1" applyFont="1" applyBorder="1" applyAlignment="1">
      <alignment horizontal="right" vertical="center" indent="4"/>
    </xf>
    <xf numFmtId="164" fontId="2" fillId="0" borderId="20" xfId="9" applyNumberFormat="1" applyFont="1" applyBorder="1" applyAlignment="1">
      <alignment horizontal="right" vertical="center" indent="4"/>
    </xf>
    <xf numFmtId="0" fontId="2" fillId="0" borderId="0" xfId="6" applyFont="1" applyAlignment="1">
      <alignment horizontal="center"/>
    </xf>
    <xf numFmtId="0" fontId="15" fillId="0" borderId="0" xfId="6" applyFont="1"/>
    <xf numFmtId="0" fontId="15" fillId="0" borderId="0" xfId="6" applyFont="1" applyFill="1"/>
    <xf numFmtId="0" fontId="14" fillId="0" borderId="0" xfId="2" applyFont="1"/>
    <xf numFmtId="0" fontId="19" fillId="0" borderId="0" xfId="7" applyFont="1"/>
    <xf numFmtId="49" fontId="9" fillId="0" borderId="20" xfId="6" applyNumberFormat="1" applyFont="1" applyBorder="1" applyAlignment="1">
      <alignment horizontal="center" vertical="center" wrapText="1"/>
    </xf>
    <xf numFmtId="49" fontId="9" fillId="0" borderId="15" xfId="6" applyNumberFormat="1" applyFont="1" applyBorder="1" applyAlignment="1">
      <alignment horizontal="left" vertical="center" indent="1"/>
    </xf>
    <xf numFmtId="49" fontId="9" fillId="0" borderId="27" xfId="6" applyNumberFormat="1" applyFont="1" applyBorder="1" applyAlignment="1">
      <alignment vertical="center"/>
    </xf>
    <xf numFmtId="3" fontId="9" fillId="0" borderId="32" xfId="9" applyNumberFormat="1" applyFont="1" applyBorder="1" applyAlignment="1">
      <alignment horizontal="center" vertical="center"/>
    </xf>
    <xf numFmtId="3" fontId="9" fillId="0" borderId="16" xfId="9" applyNumberFormat="1" applyFont="1" applyBorder="1" applyAlignment="1">
      <alignment horizontal="center" vertical="center"/>
    </xf>
    <xf numFmtId="164" fontId="9" fillId="0" borderId="32" xfId="9" applyNumberFormat="1" applyFont="1" applyBorder="1" applyAlignment="1">
      <alignment horizontal="right" vertical="center" indent="5"/>
    </xf>
    <xf numFmtId="164" fontId="9" fillId="0" borderId="3" xfId="9" applyNumberFormat="1" applyFont="1" applyBorder="1" applyAlignment="1">
      <alignment horizontal="right" vertical="center" indent="5"/>
    </xf>
    <xf numFmtId="49" fontId="2" fillId="0" borderId="34" xfId="6" applyNumberFormat="1" applyFont="1" applyBorder="1" applyAlignment="1">
      <alignment vertical="center"/>
    </xf>
    <xf numFmtId="3" fontId="2" fillId="0" borderId="36" xfId="9" applyNumberFormat="1" applyFont="1" applyBorder="1" applyAlignment="1">
      <alignment horizontal="center" vertical="center"/>
    </xf>
    <xf numFmtId="49" fontId="2" fillId="0" borderId="21" xfId="6" applyNumberFormat="1" applyFont="1" applyBorder="1" applyAlignment="1">
      <alignment vertical="center"/>
    </xf>
    <xf numFmtId="49" fontId="2" fillId="0" borderId="38" xfId="6" applyNumberFormat="1" applyFont="1" applyBorder="1" applyAlignment="1">
      <alignment vertical="center"/>
    </xf>
    <xf numFmtId="0" fontId="21" fillId="0" borderId="0" xfId="6" applyFont="1" applyBorder="1"/>
    <xf numFmtId="165" fontId="21" fillId="0" borderId="0" xfId="9" applyNumberFormat="1" applyFont="1" applyBorder="1" applyAlignment="1"/>
    <xf numFmtId="166" fontId="21" fillId="0" borderId="0" xfId="9" applyNumberFormat="1" applyFont="1" applyBorder="1" applyAlignment="1"/>
    <xf numFmtId="0" fontId="22" fillId="0" borderId="0" xfId="6" applyFont="1"/>
    <xf numFmtId="0" fontId="21" fillId="0" borderId="0" xfId="6" applyFont="1"/>
    <xf numFmtId="3" fontId="21" fillId="0" borderId="0" xfId="6" applyNumberFormat="1" applyFont="1" applyFill="1" applyBorder="1" applyAlignment="1">
      <alignment horizontal="center"/>
    </xf>
    <xf numFmtId="167" fontId="21" fillId="0" borderId="0" xfId="6" applyNumberFormat="1" applyFont="1" applyFill="1" applyBorder="1" applyAlignment="1">
      <alignment horizontal="center"/>
    </xf>
    <xf numFmtId="167" fontId="21" fillId="0" borderId="0" xfId="6" applyNumberFormat="1" applyFont="1" applyBorder="1"/>
    <xf numFmtId="0" fontId="21" fillId="0" borderId="0" xfId="2" applyFont="1"/>
    <xf numFmtId="0" fontId="2" fillId="0" borderId="0" xfId="2" applyFont="1"/>
    <xf numFmtId="0" fontId="21" fillId="0" borderId="0" xfId="10" applyFont="1" applyAlignment="1">
      <alignment horizontal="center" vertical="center"/>
    </xf>
    <xf numFmtId="0" fontId="2" fillId="0" borderId="0" xfId="11" applyFont="1" applyAlignment="1">
      <alignment horizontal="center" vertical="center"/>
    </xf>
    <xf numFmtId="0" fontId="9" fillId="0" borderId="0" xfId="11" applyFont="1" applyAlignment="1">
      <alignment horizontal="center" vertical="center"/>
    </xf>
    <xf numFmtId="0" fontId="2" fillId="0" borderId="0" xfId="10" applyFont="1" applyAlignment="1">
      <alignment horizontal="center" vertical="center"/>
    </xf>
    <xf numFmtId="0" fontId="2" fillId="0" borderId="0" xfId="10" applyFont="1"/>
    <xf numFmtId="0" fontId="9" fillId="0" borderId="42" xfId="11" applyFont="1" applyBorder="1" applyAlignment="1">
      <alignment horizontal="center" vertical="center" wrapText="1"/>
    </xf>
    <xf numFmtId="0" fontId="9" fillId="0" borderId="23" xfId="11" applyFont="1" applyBorder="1" applyAlignment="1">
      <alignment horizontal="center" vertical="center" wrapText="1"/>
    </xf>
    <xf numFmtId="0" fontId="9" fillId="0" borderId="47" xfId="11" applyFont="1" applyBorder="1" applyAlignment="1">
      <alignment horizontal="center" vertical="center" wrapText="1"/>
    </xf>
    <xf numFmtId="3" fontId="9" fillId="0" borderId="32" xfId="10" applyNumberFormat="1" applyFont="1" applyFill="1" applyBorder="1" applyAlignment="1">
      <alignment horizontal="center" vertical="center"/>
    </xf>
    <xf numFmtId="3" fontId="9" fillId="0" borderId="48" xfId="10" applyNumberFormat="1" applyFont="1" applyFill="1" applyBorder="1" applyAlignment="1">
      <alignment horizontal="right" vertical="center" indent="2"/>
    </xf>
    <xf numFmtId="164" fontId="9" fillId="0" borderId="48" xfId="10" applyNumberFormat="1" applyFont="1" applyFill="1" applyBorder="1" applyAlignment="1">
      <alignment horizontal="right" vertical="center" indent="3"/>
    </xf>
    <xf numFmtId="164" fontId="9" fillId="0" borderId="3" xfId="10" applyNumberFormat="1" applyFont="1" applyBorder="1" applyAlignment="1">
      <alignment horizontal="right" vertical="center" indent="3"/>
    </xf>
    <xf numFmtId="164" fontId="9" fillId="0" borderId="48" xfId="10" applyNumberFormat="1" applyFont="1" applyFill="1" applyBorder="1" applyAlignment="1">
      <alignment horizontal="right" vertical="center" indent="2"/>
    </xf>
    <xf numFmtId="164" fontId="9" fillId="0" borderId="3" xfId="10" applyNumberFormat="1" applyFont="1" applyFill="1" applyBorder="1" applyAlignment="1">
      <alignment horizontal="right" vertical="center" indent="3"/>
    </xf>
    <xf numFmtId="3" fontId="2" fillId="0" borderId="34" xfId="10" applyNumberFormat="1" applyFont="1" applyFill="1" applyBorder="1" applyAlignment="1">
      <alignment horizontal="right" vertical="center" indent="2"/>
    </xf>
    <xf numFmtId="164" fontId="2" fillId="0" borderId="34" xfId="10" applyNumberFormat="1" applyFont="1" applyFill="1" applyBorder="1" applyAlignment="1">
      <alignment horizontal="right" vertical="center" indent="3"/>
    </xf>
    <xf numFmtId="164" fontId="2" fillId="0" borderId="43" xfId="10" applyNumberFormat="1" applyFont="1" applyBorder="1" applyAlignment="1">
      <alignment horizontal="right" vertical="center" indent="3"/>
    </xf>
    <xf numFmtId="164" fontId="2" fillId="0" borderId="34" xfId="10" applyNumberFormat="1" applyFont="1" applyFill="1" applyBorder="1" applyAlignment="1">
      <alignment horizontal="right" vertical="center" indent="2"/>
    </xf>
    <xf numFmtId="164" fontId="2" fillId="0" borderId="43" xfId="10" applyNumberFormat="1" applyFont="1" applyFill="1" applyBorder="1" applyAlignment="1">
      <alignment horizontal="right" vertical="center" indent="3"/>
    </xf>
    <xf numFmtId="0" fontId="19" fillId="0" borderId="34" xfId="11" applyFont="1" applyBorder="1" applyAlignment="1">
      <alignment horizontal="left" vertical="center" wrapText="1" indent="1"/>
    </xf>
    <xf numFmtId="3" fontId="2" fillId="0" borderId="48" xfId="10" applyNumberFormat="1" applyFont="1" applyFill="1" applyBorder="1" applyAlignment="1">
      <alignment horizontal="right" vertical="center" indent="2"/>
    </xf>
    <xf numFmtId="164" fontId="2" fillId="0" borderId="48" xfId="10" applyNumberFormat="1" applyFont="1" applyFill="1" applyBorder="1" applyAlignment="1">
      <alignment horizontal="right" vertical="center" indent="3"/>
    </xf>
    <xf numFmtId="164" fontId="2" fillId="0" borderId="48" xfId="10" applyNumberFormat="1" applyFont="1" applyFill="1" applyBorder="1" applyAlignment="1">
      <alignment horizontal="right" vertical="center" indent="2"/>
    </xf>
    <xf numFmtId="0" fontId="19" fillId="0" borderId="0" xfId="11" applyFont="1" applyBorder="1" applyAlignment="1">
      <alignment horizontal="left" vertical="center" wrapText="1"/>
    </xf>
    <xf numFmtId="3" fontId="2" fillId="0" borderId="0" xfId="12" applyNumberFormat="1" applyFont="1" applyFill="1" applyBorder="1" applyAlignment="1">
      <alignment horizontal="left" vertical="center"/>
    </xf>
    <xf numFmtId="164" fontId="2" fillId="0" borderId="0" xfId="12" applyNumberFormat="1" applyFont="1" applyFill="1" applyBorder="1" applyAlignment="1">
      <alignment horizontal="left" vertical="center"/>
    </xf>
    <xf numFmtId="164" fontId="2" fillId="0" borderId="0" xfId="13" applyNumberFormat="1" applyFont="1" applyBorder="1" applyAlignment="1">
      <alignment horizontal="left" vertical="center"/>
    </xf>
    <xf numFmtId="0" fontId="14" fillId="0" borderId="0" xfId="10" applyFont="1"/>
    <xf numFmtId="0" fontId="23" fillId="0" borderId="0" xfId="12" applyFont="1" applyAlignment="1">
      <alignment horizontal="left"/>
    </xf>
    <xf numFmtId="0" fontId="23" fillId="0" borderId="0" xfId="12" applyFont="1" applyAlignment="1">
      <alignment horizontal="left" vertical="center"/>
    </xf>
    <xf numFmtId="0" fontId="15" fillId="0" borderId="0" xfId="14" applyFont="1" applyAlignment="1">
      <alignment horizontal="left" vertical="center"/>
    </xf>
    <xf numFmtId="0" fontId="23" fillId="0" borderId="0" xfId="7" applyFont="1" applyAlignment="1">
      <alignment horizontal="left" vertical="center"/>
    </xf>
    <xf numFmtId="0" fontId="2" fillId="0" borderId="0" xfId="14" applyFont="1" applyAlignment="1">
      <alignment horizontal="right"/>
    </xf>
    <xf numFmtId="0" fontId="2" fillId="0" borderId="0" xfId="14" applyFont="1"/>
    <xf numFmtId="49" fontId="9" fillId="0" borderId="1" xfId="14" applyNumberFormat="1" applyFont="1" applyBorder="1" applyAlignment="1">
      <alignment horizontal="right" vertical="center" indent="1"/>
    </xf>
    <xf numFmtId="3" fontId="2" fillId="0" borderId="52" xfId="8" applyNumberFormat="1" applyFont="1" applyFill="1" applyBorder="1" applyAlignment="1">
      <alignment horizontal="center" vertical="center"/>
    </xf>
    <xf numFmtId="164" fontId="2" fillId="0" borderId="53" xfId="9" applyNumberFormat="1" applyFont="1" applyFill="1" applyBorder="1" applyAlignment="1">
      <alignment horizontal="right" vertical="center" indent="2"/>
    </xf>
    <xf numFmtId="3" fontId="2" fillId="0" borderId="53" xfId="9" applyNumberFormat="1" applyFont="1" applyFill="1" applyBorder="1" applyAlignment="1">
      <alignment horizontal="center" vertical="center"/>
    </xf>
    <xf numFmtId="164" fontId="2" fillId="0" borderId="54" xfId="9" applyNumberFormat="1" applyFont="1" applyFill="1" applyBorder="1" applyAlignment="1">
      <alignment horizontal="center" vertical="center"/>
    </xf>
    <xf numFmtId="164" fontId="2" fillId="0" borderId="11" xfId="9" applyNumberFormat="1" applyFont="1" applyBorder="1" applyAlignment="1">
      <alignment horizontal="center" vertical="center"/>
    </xf>
    <xf numFmtId="164" fontId="2" fillId="0" borderId="52" xfId="9" applyNumberFormat="1" applyFont="1" applyFill="1" applyBorder="1" applyAlignment="1">
      <alignment horizontal="right" vertical="center" indent="1"/>
    </xf>
    <xf numFmtId="164" fontId="2" fillId="0" borderId="54" xfId="9" applyNumberFormat="1" applyFont="1" applyFill="1" applyBorder="1" applyAlignment="1">
      <alignment horizontal="right" vertical="center" indent="1"/>
    </xf>
    <xf numFmtId="164" fontId="2" fillId="0" borderId="54" xfId="8" applyNumberFormat="1" applyFont="1" applyFill="1" applyBorder="1" applyAlignment="1">
      <alignment horizontal="right" vertical="center" indent="2"/>
    </xf>
    <xf numFmtId="164" fontId="19" fillId="0" borderId="13" xfId="7" applyNumberFormat="1" applyFont="1" applyBorder="1" applyAlignment="1">
      <alignment horizontal="right" vertical="center" indent="2"/>
    </xf>
    <xf numFmtId="164" fontId="2" fillId="0" borderId="48" xfId="9" applyNumberFormat="1" applyFont="1" applyFill="1" applyBorder="1" applyAlignment="1">
      <alignment horizontal="right" vertical="center" indent="1"/>
    </xf>
    <xf numFmtId="164" fontId="2" fillId="0" borderId="48" xfId="8" applyNumberFormat="1" applyFont="1" applyFill="1" applyBorder="1" applyAlignment="1">
      <alignment horizontal="right" vertical="center" indent="2"/>
    </xf>
    <xf numFmtId="49" fontId="9" fillId="0" borderId="56" xfId="14" applyNumberFormat="1" applyFont="1" applyBorder="1" applyAlignment="1">
      <alignment horizontal="right" vertical="center" indent="1"/>
    </xf>
    <xf numFmtId="3" fontId="2" fillId="0" borderId="42" xfId="8" applyNumberFormat="1" applyFont="1" applyFill="1" applyBorder="1" applyAlignment="1">
      <alignment horizontal="center" vertical="center"/>
    </xf>
    <xf numFmtId="164" fontId="2" fillId="0" borderId="57" xfId="9" applyNumberFormat="1" applyFont="1" applyFill="1" applyBorder="1" applyAlignment="1">
      <alignment horizontal="right" vertical="center" indent="2"/>
    </xf>
    <xf numFmtId="3" fontId="2" fillId="0" borderId="57" xfId="9" applyNumberFormat="1" applyFont="1" applyFill="1" applyBorder="1" applyAlignment="1">
      <alignment horizontal="center" vertical="center"/>
    </xf>
    <xf numFmtId="164" fontId="2" fillId="0" borderId="58" xfId="9" applyNumberFormat="1" applyFont="1" applyFill="1" applyBorder="1" applyAlignment="1">
      <alignment horizontal="center" vertical="center"/>
    </xf>
    <xf numFmtId="164" fontId="2" fillId="0" borderId="59" xfId="9" applyNumberFormat="1" applyFont="1" applyBorder="1" applyAlignment="1">
      <alignment horizontal="center" vertical="center"/>
    </xf>
    <xf numFmtId="164" fontId="2" fillId="0" borderId="42" xfId="9" applyNumberFormat="1" applyFont="1" applyFill="1" applyBorder="1" applyAlignment="1">
      <alignment horizontal="right" vertical="center" indent="1"/>
    </xf>
    <xf numFmtId="164" fontId="2" fillId="0" borderId="60" xfId="9" applyNumberFormat="1" applyFont="1" applyFill="1" applyBorder="1" applyAlignment="1">
      <alignment horizontal="right" vertical="center" indent="1"/>
    </xf>
    <xf numFmtId="164" fontId="2" fillId="0" borderId="60" xfId="8" applyNumberFormat="1" applyFont="1" applyFill="1" applyBorder="1" applyAlignment="1">
      <alignment horizontal="right" vertical="center" indent="2"/>
    </xf>
    <xf numFmtId="164" fontId="19" fillId="0" borderId="47" xfId="7" applyNumberFormat="1" applyFont="1" applyBorder="1" applyAlignment="1">
      <alignment horizontal="right" vertical="center" indent="2"/>
    </xf>
    <xf numFmtId="49" fontId="9" fillId="0" borderId="61" xfId="14" applyNumberFormat="1" applyFont="1" applyBorder="1" applyAlignment="1">
      <alignment horizontal="right" vertical="center" indent="1"/>
    </xf>
    <xf numFmtId="3" fontId="9" fillId="0" borderId="62" xfId="8" applyNumberFormat="1" applyFont="1" applyFill="1" applyBorder="1" applyAlignment="1">
      <alignment horizontal="center" vertical="center"/>
    </xf>
    <xf numFmtId="164" fontId="9" fillId="0" borderId="63" xfId="9" applyNumberFormat="1" applyFont="1" applyFill="1" applyBorder="1" applyAlignment="1">
      <alignment horizontal="right" vertical="center" indent="2"/>
    </xf>
    <xf numFmtId="3" fontId="9" fillId="0" borderId="64" xfId="8" applyNumberFormat="1" applyFont="1" applyFill="1" applyBorder="1" applyAlignment="1">
      <alignment horizontal="center" vertical="center"/>
    </xf>
    <xf numFmtId="164" fontId="9" fillId="0" borderId="64" xfId="9" applyNumberFormat="1" applyFont="1" applyFill="1" applyBorder="1" applyAlignment="1">
      <alignment horizontal="center" vertical="center"/>
    </xf>
    <xf numFmtId="164" fontId="9" fillId="0" borderId="65" xfId="9" applyNumberFormat="1" applyFont="1" applyBorder="1" applyAlignment="1">
      <alignment horizontal="center" vertical="center"/>
    </xf>
    <xf numFmtId="164" fontId="9" fillId="0" borderId="62" xfId="9" applyNumberFormat="1" applyFont="1" applyFill="1" applyBorder="1" applyAlignment="1">
      <alignment horizontal="right" vertical="center" indent="1"/>
    </xf>
    <xf numFmtId="164" fontId="9" fillId="0" borderId="64" xfId="9" applyNumberFormat="1" applyFont="1" applyFill="1" applyBorder="1" applyAlignment="1">
      <alignment horizontal="right" vertical="center" indent="1"/>
    </xf>
    <xf numFmtId="164" fontId="9" fillId="0" borderId="64" xfId="8" applyNumberFormat="1" applyFont="1" applyFill="1" applyBorder="1" applyAlignment="1">
      <alignment horizontal="right" vertical="center" indent="2"/>
    </xf>
    <xf numFmtId="164" fontId="20" fillId="0" borderId="66" xfId="7" applyNumberFormat="1" applyFont="1" applyBorder="1" applyAlignment="1">
      <alignment horizontal="right" vertical="center" indent="2"/>
    </xf>
    <xf numFmtId="0" fontId="21" fillId="0" borderId="0" xfId="14" applyFont="1" applyBorder="1" applyAlignment="1">
      <alignment vertical="center"/>
    </xf>
    <xf numFmtId="3" fontId="21" fillId="0" borderId="0" xfId="8" applyNumberFormat="1" applyFont="1" applyFill="1" applyBorder="1" applyAlignment="1">
      <alignment horizontal="center" vertical="center"/>
    </xf>
    <xf numFmtId="164" fontId="21" fillId="0" borderId="0" xfId="8" applyNumberFormat="1" applyFont="1" applyFill="1" applyBorder="1" applyAlignment="1">
      <alignment horizontal="center" vertical="center"/>
    </xf>
    <xf numFmtId="166" fontId="21" fillId="0" borderId="0" xfId="9" applyNumberFormat="1" applyFont="1" applyBorder="1" applyAlignment="1">
      <alignment horizontal="center" vertical="center"/>
    </xf>
    <xf numFmtId="166" fontId="21" fillId="0" borderId="0" xfId="9" applyNumberFormat="1" applyFont="1" applyFill="1" applyBorder="1" applyAlignment="1">
      <alignment horizontal="center" vertical="center"/>
    </xf>
    <xf numFmtId="167" fontId="26" fillId="0" borderId="0" xfId="7" applyNumberFormat="1" applyFont="1" applyBorder="1" applyAlignment="1">
      <alignment horizontal="center" vertical="center"/>
    </xf>
    <xf numFmtId="0" fontId="15" fillId="0" borderId="0" xfId="14" applyFont="1"/>
    <xf numFmtId="0" fontId="21" fillId="0" borderId="0" xfId="14" applyFont="1"/>
    <xf numFmtId="0" fontId="26" fillId="0" borderId="0" xfId="7" applyFont="1"/>
    <xf numFmtId="167" fontId="26" fillId="0" borderId="0" xfId="7" applyNumberFormat="1" applyFont="1"/>
    <xf numFmtId="166" fontId="21" fillId="0" borderId="0" xfId="14" applyNumberFormat="1" applyFont="1"/>
    <xf numFmtId="0" fontId="21" fillId="0" borderId="0" xfId="14" applyFont="1" applyAlignment="1">
      <alignment horizontal="center" vertical="center"/>
    </xf>
    <xf numFmtId="0" fontId="2" fillId="0" borderId="0" xfId="14" applyFont="1" applyAlignment="1">
      <alignment horizontal="right" vertical="center"/>
    </xf>
    <xf numFmtId="0" fontId="2" fillId="0" borderId="0" xfId="14" applyFont="1" applyAlignment="1">
      <alignment horizontal="center" vertical="center"/>
    </xf>
    <xf numFmtId="0" fontId="9" fillId="0" borderId="36" xfId="14" applyFont="1" applyBorder="1" applyAlignment="1">
      <alignment horizontal="center" vertical="center" wrapText="1"/>
    </xf>
    <xf numFmtId="0" fontId="9" fillId="0" borderId="46" xfId="14" applyFont="1" applyBorder="1" applyAlignment="1">
      <alignment horizontal="center" vertical="center" wrapText="1"/>
    </xf>
    <xf numFmtId="0" fontId="9" fillId="0" borderId="23" xfId="14" applyFont="1" applyBorder="1" applyAlignment="1">
      <alignment horizontal="center" vertical="center" wrapText="1"/>
    </xf>
    <xf numFmtId="0" fontId="9" fillId="0" borderId="24" xfId="14" applyFont="1" applyBorder="1" applyAlignment="1">
      <alignment horizontal="center" vertical="center" wrapText="1"/>
    </xf>
    <xf numFmtId="0" fontId="9" fillId="0" borderId="4" xfId="13" applyFont="1" applyBorder="1" applyAlignment="1">
      <alignment horizontal="center" vertical="center" wrapText="1"/>
    </xf>
    <xf numFmtId="0" fontId="9" fillId="0" borderId="26" xfId="14" applyFont="1" applyBorder="1" applyAlignment="1">
      <alignment horizontal="left" vertical="center" indent="1"/>
    </xf>
    <xf numFmtId="168" fontId="2" fillId="0" borderId="32" xfId="15" applyNumberFormat="1" applyFont="1" applyBorder="1" applyAlignment="1">
      <alignment horizontal="center" vertical="center"/>
    </xf>
    <xf numFmtId="168" fontId="2" fillId="0" borderId="27" xfId="15" applyNumberFormat="1" applyFont="1" applyBorder="1" applyAlignment="1">
      <alignment horizontal="center" vertical="center"/>
    </xf>
    <xf numFmtId="169" fontId="2" fillId="0" borderId="3" xfId="15" applyNumberFormat="1" applyFont="1" applyBorder="1" applyAlignment="1">
      <alignment horizontal="center" vertical="center"/>
    </xf>
    <xf numFmtId="164" fontId="2" fillId="0" borderId="15" xfId="15" applyNumberFormat="1" applyFont="1" applyBorder="1" applyAlignment="1">
      <alignment horizontal="right" vertical="center" indent="2"/>
    </xf>
    <xf numFmtId="164" fontId="2" fillId="0" borderId="16" xfId="15" applyNumberFormat="1" applyFont="1" applyBorder="1" applyAlignment="1">
      <alignment horizontal="right" vertical="center" indent="3"/>
    </xf>
    <xf numFmtId="164" fontId="2" fillId="0" borderId="3" xfId="15" applyNumberFormat="1" applyFont="1" applyBorder="1" applyAlignment="1">
      <alignment horizontal="center" vertical="center"/>
    </xf>
    <xf numFmtId="164" fontId="2" fillId="0" borderId="26" xfId="15" applyNumberFormat="1" applyFont="1" applyBorder="1" applyAlignment="1">
      <alignment horizontal="center" vertical="center"/>
    </xf>
    <xf numFmtId="168" fontId="2" fillId="0" borderId="34" xfId="15" applyNumberFormat="1" applyFont="1" applyBorder="1" applyAlignment="1">
      <alignment horizontal="center" vertical="center"/>
    </xf>
    <xf numFmtId="164" fontId="2" fillId="0" borderId="36" xfId="15" applyNumberFormat="1" applyFont="1" applyBorder="1" applyAlignment="1">
      <alignment horizontal="right" vertical="center" indent="3"/>
    </xf>
    <xf numFmtId="0" fontId="9" fillId="0" borderId="68" xfId="14" applyFont="1" applyBorder="1" applyAlignment="1">
      <alignment horizontal="left" vertical="center" indent="1"/>
    </xf>
    <xf numFmtId="169" fontId="2" fillId="0" borderId="52" xfId="15" applyNumberFormat="1" applyFont="1" applyBorder="1" applyAlignment="1">
      <alignment horizontal="center" vertical="center"/>
    </xf>
    <xf numFmtId="164" fontId="2" fillId="0" borderId="44" xfId="15" applyNumberFormat="1" applyFont="1" applyBorder="1" applyAlignment="1">
      <alignment horizontal="right" vertical="center" indent="3"/>
    </xf>
    <xf numFmtId="164" fontId="2" fillId="0" borderId="45" xfId="15" applyNumberFormat="1" applyFont="1" applyBorder="1" applyAlignment="1">
      <alignment horizontal="center" vertical="center"/>
    </xf>
    <xf numFmtId="164" fontId="2" fillId="0" borderId="68" xfId="15" applyNumberFormat="1" applyFont="1" applyBorder="1" applyAlignment="1">
      <alignment horizontal="center" vertical="center"/>
    </xf>
    <xf numFmtId="0" fontId="9" fillId="0" borderId="4" xfId="14" applyFont="1" applyBorder="1" applyAlignment="1">
      <alignment horizontal="left" vertical="center" indent="1"/>
    </xf>
    <xf numFmtId="168" fontId="9" fillId="0" borderId="62" xfId="15" applyNumberFormat="1" applyFont="1" applyBorder="1" applyAlignment="1">
      <alignment horizontal="center" vertical="center"/>
    </xf>
    <xf numFmtId="168" fontId="9" fillId="0" borderId="69" xfId="15" applyNumberFormat="1" applyFont="1" applyBorder="1" applyAlignment="1">
      <alignment horizontal="center" vertical="center"/>
    </xf>
    <xf numFmtId="169" fontId="9" fillId="0" borderId="62" xfId="15" applyNumberFormat="1" applyFont="1" applyBorder="1" applyAlignment="1">
      <alignment horizontal="center" vertical="center"/>
    </xf>
    <xf numFmtId="169" fontId="9" fillId="0" borderId="66" xfId="15" applyNumberFormat="1" applyFont="1" applyBorder="1" applyAlignment="1">
      <alignment horizontal="center" vertical="center"/>
    </xf>
    <xf numFmtId="164" fontId="9" fillId="0" borderId="70" xfId="15" applyNumberFormat="1" applyFont="1" applyBorder="1" applyAlignment="1">
      <alignment horizontal="right" vertical="center" indent="2"/>
    </xf>
    <xf numFmtId="164" fontId="9" fillId="0" borderId="65" xfId="15" applyNumberFormat="1" applyFont="1" applyBorder="1" applyAlignment="1">
      <alignment horizontal="right" vertical="center" indent="3"/>
    </xf>
    <xf numFmtId="164" fontId="9" fillId="0" borderId="66" xfId="15" applyNumberFormat="1" applyFont="1" applyBorder="1" applyAlignment="1">
      <alignment horizontal="center" vertical="center"/>
    </xf>
    <xf numFmtId="164" fontId="9" fillId="0" borderId="61" xfId="15" applyNumberFormat="1" applyFont="1" applyBorder="1" applyAlignment="1">
      <alignment horizontal="center" vertical="center"/>
    </xf>
    <xf numFmtId="0" fontId="21" fillId="0" borderId="0" xfId="14" applyFont="1" applyBorder="1" applyAlignment="1">
      <alignment horizontal="left" vertical="center"/>
    </xf>
    <xf numFmtId="165" fontId="21" fillId="0" borderId="0" xfId="15" applyNumberFormat="1" applyFont="1" applyBorder="1" applyAlignment="1">
      <alignment horizontal="left" vertical="center"/>
    </xf>
    <xf numFmtId="166" fontId="21" fillId="0" borderId="0" xfId="15" applyNumberFormat="1" applyFont="1" applyBorder="1" applyAlignment="1">
      <alignment horizontal="left" vertical="center"/>
    </xf>
    <xf numFmtId="0" fontId="2" fillId="0" borderId="0" xfId="10" applyFont="1" applyAlignment="1">
      <alignment horizontal="left" vertical="center"/>
    </xf>
    <xf numFmtId="0" fontId="15" fillId="0" borderId="0" xfId="14" applyFont="1" applyAlignment="1">
      <alignment horizontal="left"/>
    </xf>
    <xf numFmtId="0" fontId="14" fillId="0" borderId="0" xfId="14" applyFont="1" applyAlignment="1">
      <alignment horizontal="left" vertical="center"/>
    </xf>
    <xf numFmtId="164" fontId="14" fillId="0" borderId="0" xfId="14" applyNumberFormat="1" applyFont="1" applyAlignment="1">
      <alignment horizontal="left" vertical="center"/>
    </xf>
    <xf numFmtId="0" fontId="14" fillId="0" borderId="0" xfId="10" applyFont="1" applyAlignment="1">
      <alignment horizontal="left" vertical="center"/>
    </xf>
    <xf numFmtId="0" fontId="27" fillId="0" borderId="0" xfId="10" applyFont="1" applyAlignment="1">
      <alignment horizontal="left"/>
    </xf>
    <xf numFmtId="0" fontId="14" fillId="0" borderId="0" xfId="14" applyFont="1" applyAlignment="1">
      <alignment horizontal="left"/>
    </xf>
    <xf numFmtId="0" fontId="2" fillId="0" borderId="0" xfId="413" applyFont="1" applyFill="1"/>
    <xf numFmtId="0" fontId="6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63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left" vertical="center" wrapText="1" indent="1"/>
    </xf>
    <xf numFmtId="0" fontId="64" fillId="0" borderId="0" xfId="0" applyFont="1" applyAlignment="1">
      <alignment horizontal="center"/>
    </xf>
    <xf numFmtId="0" fontId="65" fillId="0" borderId="0" xfId="0" applyFont="1" applyAlignment="1">
      <alignment horizontal="center" vertical="center"/>
    </xf>
    <xf numFmtId="0" fontId="26" fillId="0" borderId="0" xfId="0" applyFont="1"/>
    <xf numFmtId="0" fontId="64" fillId="0" borderId="3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right" vertical="center"/>
    </xf>
    <xf numFmtId="0" fontId="6" fillId="0" borderId="0" xfId="0" applyFont="1"/>
    <xf numFmtId="0" fontId="9" fillId="0" borderId="3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6" xfId="0" applyFont="1" applyBorder="1" applyAlignment="1">
      <alignment horizontal="left" indent="1"/>
    </xf>
    <xf numFmtId="164" fontId="2" fillId="0" borderId="32" xfId="0" applyNumberFormat="1" applyFont="1" applyBorder="1" applyAlignment="1">
      <alignment horizontal="right" indent="1"/>
    </xf>
    <xf numFmtId="164" fontId="2" fillId="0" borderId="27" xfId="0" applyNumberFormat="1" applyFont="1" applyBorder="1" applyAlignment="1">
      <alignment horizontal="right" indent="1"/>
    </xf>
    <xf numFmtId="0" fontId="9" fillId="0" borderId="55" xfId="0" applyFont="1" applyBorder="1" applyAlignment="1">
      <alignment horizontal="left" indent="1"/>
    </xf>
    <xf numFmtId="164" fontId="2" fillId="0" borderId="35" xfId="0" applyNumberFormat="1" applyFont="1" applyBorder="1" applyAlignment="1">
      <alignment horizontal="right" indent="1"/>
    </xf>
    <xf numFmtId="164" fontId="2" fillId="0" borderId="34" xfId="0" applyNumberFormat="1" applyFont="1" applyBorder="1" applyAlignment="1">
      <alignment horizontal="right" indent="1"/>
    </xf>
    <xf numFmtId="0" fontId="14" fillId="0" borderId="0" xfId="0" applyFont="1" applyAlignment="1">
      <alignment vertical="center"/>
    </xf>
    <xf numFmtId="0" fontId="9" fillId="0" borderId="68" xfId="0" applyFont="1" applyBorder="1" applyAlignment="1">
      <alignment horizontal="left" indent="1"/>
    </xf>
    <xf numFmtId="164" fontId="2" fillId="0" borderId="31" xfId="0" applyNumberFormat="1" applyFont="1" applyBorder="1" applyAlignment="1">
      <alignment horizontal="right" indent="1"/>
    </xf>
    <xf numFmtId="164" fontId="2" fillId="0" borderId="39" xfId="0" applyNumberFormat="1" applyFont="1" applyBorder="1" applyAlignment="1">
      <alignment horizontal="right" indent="1"/>
    </xf>
    <xf numFmtId="0" fontId="9" fillId="0" borderId="61" xfId="0" applyFont="1" applyBorder="1" applyAlignment="1">
      <alignment horizontal="left" indent="1"/>
    </xf>
    <xf numFmtId="164" fontId="9" fillId="0" borderId="69" xfId="0" applyNumberFormat="1" applyFont="1" applyBorder="1" applyAlignment="1">
      <alignment horizontal="right" indent="1"/>
    </xf>
    <xf numFmtId="164" fontId="9" fillId="0" borderId="66" xfId="0" applyNumberFormat="1" applyFont="1" applyBorder="1" applyAlignment="1">
      <alignment horizontal="right" indent="1"/>
    </xf>
    <xf numFmtId="0" fontId="14" fillId="0" borderId="0" xfId="0" applyFont="1"/>
    <xf numFmtId="0" fontId="14" fillId="0" borderId="0" xfId="0" applyFont="1" applyAlignment="1"/>
    <xf numFmtId="4" fontId="21" fillId="0" borderId="0" xfId="0" applyNumberFormat="1" applyFont="1" applyBorder="1" applyAlignment="1">
      <alignment horizontal="right" vertical="center" wrapText="1"/>
    </xf>
    <xf numFmtId="0" fontId="21" fillId="0" borderId="0" xfId="0" applyFont="1" applyBorder="1" applyAlignment="1">
      <alignment horizontal="right" vertical="center" wrapText="1"/>
    </xf>
    <xf numFmtId="0" fontId="15" fillId="0" borderId="0" xfId="0" applyFont="1" applyAlignment="1"/>
    <xf numFmtId="0" fontId="10" fillId="0" borderId="0" xfId="748" applyFont="1"/>
    <xf numFmtId="0" fontId="2" fillId="0" borderId="0" xfId="748" applyFont="1" applyAlignment="1">
      <alignment horizontal="right"/>
    </xf>
    <xf numFmtId="0" fontId="74" fillId="0" borderId="0" xfId="0" applyFont="1"/>
    <xf numFmtId="0" fontId="10" fillId="0" borderId="0" xfId="748" applyFont="1" applyAlignment="1">
      <alignment horizontal="right"/>
    </xf>
    <xf numFmtId="0" fontId="2" fillId="0" borderId="40" xfId="748" applyFont="1" applyBorder="1" applyAlignment="1">
      <alignment horizontal="center"/>
    </xf>
    <xf numFmtId="0" fontId="9" fillId="0" borderId="47" xfId="748" applyFont="1" applyBorder="1" applyAlignment="1">
      <alignment horizontal="center"/>
    </xf>
    <xf numFmtId="0" fontId="2" fillId="0" borderId="5" xfId="748" applyFont="1" applyBorder="1"/>
    <xf numFmtId="0" fontId="9" fillId="0" borderId="24" xfId="748" applyFont="1" applyBorder="1" applyAlignment="1">
      <alignment horizontal="center"/>
    </xf>
    <xf numFmtId="0" fontId="9" fillId="0" borderId="40" xfId="748" applyFont="1" applyBorder="1" applyAlignment="1">
      <alignment horizontal="left" indent="1"/>
    </xf>
    <xf numFmtId="3" fontId="9" fillId="0" borderId="40" xfId="748" applyNumberFormat="1" applyFont="1" applyBorder="1" applyAlignment="1">
      <alignment horizontal="right" indent="1"/>
    </xf>
    <xf numFmtId="3" fontId="9" fillId="0" borderId="58" xfId="748" applyNumberFormat="1" applyFont="1" applyBorder="1" applyAlignment="1">
      <alignment horizontal="right" indent="1"/>
    </xf>
    <xf numFmtId="164" fontId="9" fillId="0" borderId="89" xfId="748" applyNumberFormat="1" applyFont="1" applyBorder="1" applyAlignment="1">
      <alignment horizontal="right" indent="3"/>
    </xf>
    <xf numFmtId="3" fontId="9" fillId="0" borderId="0" xfId="748" applyNumberFormat="1" applyFont="1" applyBorder="1" applyAlignment="1">
      <alignment horizontal="right" indent="2"/>
    </xf>
    <xf numFmtId="3" fontId="9" fillId="0" borderId="90" xfId="748" applyNumberFormat="1" applyFont="1" applyBorder="1" applyAlignment="1">
      <alignment horizontal="right" indent="2"/>
    </xf>
    <xf numFmtId="0" fontId="9" fillId="0" borderId="15" xfId="748" applyFont="1" applyBorder="1" applyAlignment="1">
      <alignment horizontal="left" indent="1"/>
    </xf>
    <xf numFmtId="3" fontId="9" fillId="0" borderId="32" xfId="216" applyNumberFormat="1" applyFont="1" applyBorder="1" applyAlignment="1">
      <alignment horizontal="right" indent="1"/>
    </xf>
    <xf numFmtId="3" fontId="9" fillId="0" borderId="86" xfId="216" applyNumberFormat="1" applyFont="1" applyBorder="1" applyAlignment="1">
      <alignment horizontal="right" indent="1"/>
    </xf>
    <xf numFmtId="164" fontId="9" fillId="0" borderId="3" xfId="216" applyNumberFormat="1" applyFont="1" applyBorder="1" applyAlignment="1">
      <alignment horizontal="right" indent="3"/>
    </xf>
    <xf numFmtId="3" fontId="9" fillId="0" borderId="28" xfId="216" applyNumberFormat="1" applyFont="1" applyBorder="1" applyAlignment="1">
      <alignment horizontal="right" indent="2"/>
    </xf>
    <xf numFmtId="3" fontId="9" fillId="0" borderId="86" xfId="216" applyNumberFormat="1" applyFont="1" applyBorder="1" applyAlignment="1">
      <alignment horizontal="right" indent="2"/>
    </xf>
    <xf numFmtId="0" fontId="2" fillId="0" borderId="10" xfId="748" applyFont="1" applyBorder="1" applyAlignment="1">
      <alignment horizontal="left" indent="2"/>
    </xf>
    <xf numFmtId="3" fontId="2" fillId="0" borderId="52" xfId="216" applyNumberFormat="1" applyFont="1" applyBorder="1" applyAlignment="1">
      <alignment horizontal="right" indent="1"/>
    </xf>
    <xf numFmtId="3" fontId="2" fillId="0" borderId="54" xfId="216" applyNumberFormat="1" applyFont="1" applyBorder="1" applyAlignment="1">
      <alignment horizontal="right" indent="1"/>
    </xf>
    <xf numFmtId="164" fontId="2" fillId="0" borderId="13" xfId="216" applyNumberFormat="1" applyFont="1" applyBorder="1" applyAlignment="1">
      <alignment horizontal="right" indent="3"/>
    </xf>
    <xf numFmtId="3" fontId="2" fillId="0" borderId="53" xfId="216" applyNumberFormat="1" applyFont="1" applyBorder="1" applyAlignment="1">
      <alignment horizontal="right" indent="2"/>
    </xf>
    <xf numFmtId="3" fontId="2" fillId="0" borderId="54" xfId="216" applyNumberFormat="1" applyFont="1" applyBorder="1" applyAlignment="1">
      <alignment horizontal="right" indent="2"/>
    </xf>
    <xf numFmtId="0" fontId="2" fillId="0" borderId="30" xfId="748" applyFont="1" applyBorder="1" applyAlignment="1">
      <alignment horizontal="left" indent="6"/>
    </xf>
    <xf numFmtId="3" fontId="2" fillId="0" borderId="31" xfId="216" applyNumberFormat="1" applyFont="1" applyBorder="1" applyAlignment="1">
      <alignment horizontal="right" indent="1"/>
    </xf>
    <xf numFmtId="3" fontId="2" fillId="0" borderId="50" xfId="216" applyNumberFormat="1" applyFont="1" applyBorder="1" applyAlignment="1">
      <alignment horizontal="right" indent="1"/>
    </xf>
    <xf numFmtId="164" fontId="2" fillId="0" borderId="8" xfId="216" applyNumberFormat="1" applyFont="1" applyBorder="1" applyAlignment="1">
      <alignment horizontal="right" indent="3"/>
    </xf>
    <xf numFmtId="3" fontId="2" fillId="0" borderId="25" xfId="216" applyNumberFormat="1" applyFont="1" applyBorder="1" applyAlignment="1">
      <alignment horizontal="right" indent="2"/>
    </xf>
    <xf numFmtId="3" fontId="2" fillId="0" borderId="50" xfId="216" applyNumberFormat="1" applyFont="1" applyBorder="1" applyAlignment="1">
      <alignment horizontal="right" indent="2"/>
    </xf>
    <xf numFmtId="0" fontId="9" fillId="0" borderId="10" xfId="748" applyFont="1" applyBorder="1" applyAlignment="1">
      <alignment horizontal="left" indent="1"/>
    </xf>
    <xf numFmtId="3" fontId="9" fillId="0" borderId="52" xfId="216" applyNumberFormat="1" applyFont="1" applyBorder="1" applyAlignment="1">
      <alignment horizontal="right" indent="1"/>
    </xf>
    <xf numFmtId="3" fontId="9" fillId="0" borderId="54" xfId="216" applyNumberFormat="1" applyFont="1" applyBorder="1" applyAlignment="1">
      <alignment horizontal="right" indent="1"/>
    </xf>
    <xf numFmtId="164" fontId="9" fillId="0" borderId="13" xfId="216" applyNumberFormat="1" applyFont="1" applyBorder="1" applyAlignment="1">
      <alignment horizontal="right" indent="3"/>
    </xf>
    <xf numFmtId="3" fontId="9" fillId="0" borderId="53" xfId="216" applyNumberFormat="1" applyFont="1" applyBorder="1" applyAlignment="1">
      <alignment horizontal="right" indent="2"/>
    </xf>
    <xf numFmtId="3" fontId="9" fillId="0" borderId="54" xfId="216" applyNumberFormat="1" applyFont="1" applyBorder="1" applyAlignment="1">
      <alignment horizontal="right" indent="2"/>
    </xf>
    <xf numFmtId="164" fontId="9" fillId="0" borderId="13" xfId="216" applyNumberFormat="1" applyFont="1" applyBorder="1" applyAlignment="1">
      <alignment horizontal="center" vertical="center"/>
    </xf>
    <xf numFmtId="0" fontId="2" fillId="0" borderId="40" xfId="748" applyFont="1" applyBorder="1" applyAlignment="1">
      <alignment horizontal="left" indent="2"/>
    </xf>
    <xf numFmtId="3" fontId="2" fillId="0" borderId="87" xfId="216" applyNumberFormat="1" applyFont="1" applyBorder="1" applyAlignment="1">
      <alignment horizontal="right" indent="1"/>
    </xf>
    <xf numFmtId="3" fontId="2" fillId="0" borderId="58" xfId="216" applyNumberFormat="1" applyFont="1" applyBorder="1" applyAlignment="1">
      <alignment horizontal="right" indent="1"/>
    </xf>
    <xf numFmtId="164" fontId="2" fillId="0" borderId="47" xfId="216" applyNumberFormat="1" applyFont="1" applyBorder="1" applyAlignment="1">
      <alignment horizontal="right" indent="3"/>
    </xf>
    <xf numFmtId="3" fontId="2" fillId="0" borderId="57" xfId="216" applyNumberFormat="1" applyFont="1" applyBorder="1" applyAlignment="1">
      <alignment horizontal="right" indent="2"/>
    </xf>
    <xf numFmtId="3" fontId="2" fillId="0" borderId="58" xfId="216" applyNumberFormat="1" applyFont="1" applyBorder="1" applyAlignment="1">
      <alignment horizontal="right" indent="2"/>
    </xf>
    <xf numFmtId="0" fontId="2" fillId="0" borderId="33" xfId="748" applyFont="1" applyBorder="1" applyAlignment="1">
      <alignment horizontal="left" indent="18"/>
    </xf>
    <xf numFmtId="3" fontId="2" fillId="0" borderId="35" xfId="216" applyNumberFormat="1" applyFont="1" applyBorder="1" applyAlignment="1">
      <alignment horizontal="right" indent="1"/>
    </xf>
    <xf numFmtId="3" fontId="2" fillId="0" borderId="48" xfId="216" applyNumberFormat="1" applyFont="1" applyBorder="1" applyAlignment="1">
      <alignment horizontal="right" indent="1"/>
    </xf>
    <xf numFmtId="164" fontId="2" fillId="0" borderId="37" xfId="216" applyNumberFormat="1" applyFont="1" applyBorder="1" applyAlignment="1">
      <alignment horizontal="right" indent="3"/>
    </xf>
    <xf numFmtId="3" fontId="2" fillId="0" borderId="51" xfId="216" applyNumberFormat="1" applyFont="1" applyBorder="1" applyAlignment="1">
      <alignment horizontal="right" indent="2"/>
    </xf>
    <xf numFmtId="3" fontId="2" fillId="0" borderId="48" xfId="216" applyNumberFormat="1" applyFont="1" applyBorder="1" applyAlignment="1">
      <alignment horizontal="right" indent="2"/>
    </xf>
    <xf numFmtId="0" fontId="2" fillId="0" borderId="30" xfId="748" applyFont="1" applyBorder="1" applyAlignment="1">
      <alignment horizontal="left" indent="18"/>
    </xf>
    <xf numFmtId="0" fontId="9" fillId="0" borderId="70" xfId="748" applyFont="1" applyBorder="1" applyAlignment="1">
      <alignment horizontal="left" indent="1"/>
    </xf>
    <xf numFmtId="3" fontId="9" fillId="0" borderId="62" xfId="216" applyNumberFormat="1" applyFont="1" applyBorder="1" applyAlignment="1">
      <alignment horizontal="right" indent="1"/>
    </xf>
    <xf numFmtId="3" fontId="9" fillId="0" borderId="64" xfId="216" applyNumberFormat="1" applyFont="1" applyBorder="1" applyAlignment="1">
      <alignment horizontal="right" indent="1"/>
    </xf>
    <xf numFmtId="164" fontId="9" fillId="0" borderId="66" xfId="216" applyNumberFormat="1" applyFont="1" applyBorder="1" applyAlignment="1">
      <alignment horizontal="right" indent="3"/>
    </xf>
    <xf numFmtId="3" fontId="9" fillId="0" borderId="63" xfId="216" applyNumberFormat="1" applyFont="1" applyBorder="1" applyAlignment="1">
      <alignment horizontal="right" indent="2"/>
    </xf>
    <xf numFmtId="3" fontId="9" fillId="0" borderId="64" xfId="216" applyNumberFormat="1" applyFont="1" applyBorder="1" applyAlignment="1">
      <alignment horizontal="right" indent="2"/>
    </xf>
    <xf numFmtId="0" fontId="9" fillId="0" borderId="5" xfId="748" applyFont="1" applyBorder="1" applyAlignment="1">
      <alignment horizontal="left" indent="1"/>
    </xf>
    <xf numFmtId="3" fontId="9" fillId="0" borderId="46" xfId="216" applyNumberFormat="1" applyFont="1" applyBorder="1" applyAlignment="1">
      <alignment horizontal="right" indent="1"/>
    </xf>
    <xf numFmtId="3" fontId="9" fillId="0" borderId="88" xfId="216" applyNumberFormat="1" applyFont="1" applyBorder="1" applyAlignment="1">
      <alignment horizontal="right" indent="1"/>
    </xf>
    <xf numFmtId="164" fontId="9" fillId="0" borderId="24" xfId="216" applyNumberFormat="1" applyFont="1" applyBorder="1" applyAlignment="1">
      <alignment horizontal="right" indent="3"/>
    </xf>
    <xf numFmtId="3" fontId="9" fillId="0" borderId="29" xfId="216" applyNumberFormat="1" applyFont="1" applyBorder="1" applyAlignment="1">
      <alignment horizontal="right" indent="2"/>
    </xf>
    <xf numFmtId="3" fontId="9" fillId="0" borderId="88" xfId="216" applyNumberFormat="1" applyFont="1" applyBorder="1" applyAlignment="1">
      <alignment horizontal="right" indent="2"/>
    </xf>
    <xf numFmtId="0" fontId="77" fillId="0" borderId="0" xfId="748" applyFont="1" applyBorder="1"/>
    <xf numFmtId="165" fontId="21" fillId="0" borderId="0" xfId="216" applyNumberFormat="1" applyFont="1" applyBorder="1"/>
    <xf numFmtId="166" fontId="21" fillId="0" borderId="0" xfId="216" applyNumberFormat="1" applyFont="1" applyBorder="1"/>
    <xf numFmtId="0" fontId="15" fillId="0" borderId="0" xfId="748" applyFont="1" applyBorder="1"/>
    <xf numFmtId="165" fontId="21" fillId="0" borderId="0" xfId="216" applyNumberFormat="1" applyFont="1" applyBorder="1" applyAlignment="1">
      <alignment horizontal="center"/>
    </xf>
    <xf numFmtId="0" fontId="21" fillId="0" borderId="0" xfId="748" applyFont="1"/>
    <xf numFmtId="0" fontId="13" fillId="0" borderId="0" xfId="0" applyFont="1" applyAlignment="1">
      <alignment horizontal="right"/>
    </xf>
    <xf numFmtId="164" fontId="9" fillId="0" borderId="58" xfId="0" applyNumberFormat="1" applyFont="1" applyBorder="1" applyAlignment="1">
      <alignment horizontal="right" indent="2"/>
    </xf>
    <xf numFmtId="167" fontId="9" fillId="0" borderId="47" xfId="0" applyNumberFormat="1" applyFont="1" applyBorder="1" applyAlignment="1">
      <alignment horizontal="right" indent="3"/>
    </xf>
    <xf numFmtId="164" fontId="2" fillId="0" borderId="88" xfId="0" applyNumberFormat="1" applyFont="1" applyBorder="1" applyAlignment="1">
      <alignment horizontal="right" indent="2"/>
    </xf>
    <xf numFmtId="164" fontId="2" fillId="0" borderId="46" xfId="0" applyNumberFormat="1" applyFont="1" applyBorder="1" applyAlignment="1">
      <alignment horizontal="right" indent="2"/>
    </xf>
    <xf numFmtId="167" fontId="2" fillId="0" borderId="24" xfId="0" applyNumberFormat="1" applyFont="1" applyBorder="1" applyAlignment="1">
      <alignment horizontal="right" indent="3"/>
    </xf>
    <xf numFmtId="164" fontId="2" fillId="0" borderId="54" xfId="0" applyNumberFormat="1" applyFont="1" applyBorder="1" applyAlignment="1">
      <alignment horizontal="right" indent="2"/>
    </xf>
    <xf numFmtId="164" fontId="2" fillId="0" borderId="52" xfId="0" applyNumberFormat="1" applyFont="1" applyBorder="1" applyAlignment="1">
      <alignment horizontal="right" indent="2"/>
    </xf>
    <xf numFmtId="167" fontId="2" fillId="0" borderId="13" xfId="0" applyNumberFormat="1" applyFont="1" applyBorder="1" applyAlignment="1">
      <alignment horizontal="right" indent="3"/>
    </xf>
    <xf numFmtId="164" fontId="2" fillId="0" borderId="48" xfId="0" applyNumberFormat="1" applyFont="1" applyBorder="1" applyAlignment="1">
      <alignment horizontal="right" indent="2"/>
    </xf>
    <xf numFmtId="164" fontId="2" fillId="0" borderId="35" xfId="0" applyNumberFormat="1" applyFont="1" applyBorder="1" applyAlignment="1">
      <alignment horizontal="right" indent="2"/>
    </xf>
    <xf numFmtId="167" fontId="2" fillId="0" borderId="37" xfId="0" applyNumberFormat="1" applyFont="1" applyBorder="1" applyAlignment="1">
      <alignment horizontal="right" indent="3"/>
    </xf>
    <xf numFmtId="164" fontId="2" fillId="0" borderId="50" xfId="0" applyNumberFormat="1" applyFont="1" applyBorder="1" applyAlignment="1">
      <alignment horizontal="right" indent="2"/>
    </xf>
    <xf numFmtId="164" fontId="2" fillId="0" borderId="31" xfId="0" applyNumberFormat="1" applyFont="1" applyBorder="1" applyAlignment="1">
      <alignment horizontal="right" indent="2"/>
    </xf>
    <xf numFmtId="167" fontId="2" fillId="0" borderId="8" xfId="0" applyNumberFormat="1" applyFont="1" applyBorder="1" applyAlignment="1">
      <alignment horizontal="right" indent="3"/>
    </xf>
    <xf numFmtId="164" fontId="83" fillId="0" borderId="0" xfId="749" applyNumberFormat="1" applyFont="1" applyFill="1" applyBorder="1" applyAlignment="1">
      <alignment horizontal="right" indent="5"/>
    </xf>
    <xf numFmtId="167" fontId="21" fillId="0" borderId="0" xfId="0" applyNumberFormat="1" applyFont="1" applyBorder="1" applyAlignment="1">
      <alignment horizontal="right" vertical="center" indent="5"/>
    </xf>
    <xf numFmtId="0" fontId="14" fillId="0" borderId="0" xfId="0" applyFont="1" applyFill="1" applyBorder="1"/>
    <xf numFmtId="164" fontId="74" fillId="0" borderId="0" xfId="0" applyNumberFormat="1" applyFont="1" applyBorder="1" applyAlignment="1">
      <alignment horizontal="right" vertical="center" indent="5"/>
    </xf>
    <xf numFmtId="167" fontId="74" fillId="0" borderId="0" xfId="0" applyNumberFormat="1" applyFont="1" applyBorder="1" applyAlignment="1">
      <alignment horizontal="right" vertical="center" indent="5"/>
    </xf>
    <xf numFmtId="0" fontId="28" fillId="0" borderId="0" xfId="0" applyFont="1"/>
    <xf numFmtId="0" fontId="84" fillId="0" borderId="0" xfId="0" applyFont="1"/>
    <xf numFmtId="0" fontId="81" fillId="0" borderId="1" xfId="0" applyFont="1" applyBorder="1" applyAlignment="1">
      <alignment horizontal="left" vertical="center" indent="1"/>
    </xf>
    <xf numFmtId="164" fontId="2" fillId="0" borderId="91" xfId="0" applyNumberFormat="1" applyFont="1" applyBorder="1" applyAlignment="1">
      <alignment horizontal="right" vertical="center" indent="1"/>
    </xf>
    <xf numFmtId="164" fontId="2" fillId="0" borderId="54" xfId="0" applyNumberFormat="1" applyFont="1" applyBorder="1" applyAlignment="1">
      <alignment horizontal="right" vertical="center" indent="1"/>
    </xf>
    <xf numFmtId="167" fontId="2" fillId="0" borderId="13" xfId="0" applyNumberFormat="1" applyFont="1" applyBorder="1" applyAlignment="1">
      <alignment horizontal="right" vertical="center" indent="2"/>
    </xf>
    <xf numFmtId="164" fontId="2" fillId="0" borderId="54" xfId="0" applyNumberFormat="1" applyFont="1" applyBorder="1" applyAlignment="1">
      <alignment horizontal="right" vertical="center" indent="2"/>
    </xf>
    <xf numFmtId="164" fontId="2" fillId="19" borderId="3" xfId="0" applyNumberFormat="1" applyFont="1" applyFill="1" applyBorder="1" applyAlignment="1">
      <alignment horizontal="right" vertical="center" indent="2"/>
    </xf>
    <xf numFmtId="164" fontId="2" fillId="0" borderId="13" xfId="0" applyNumberFormat="1" applyFont="1" applyBorder="1" applyAlignment="1">
      <alignment horizontal="right" vertical="center" indent="2"/>
    </xf>
    <xf numFmtId="0" fontId="81" fillId="0" borderId="55" xfId="0" applyFont="1" applyBorder="1" applyAlignment="1">
      <alignment horizontal="left" vertical="center" indent="1"/>
    </xf>
    <xf numFmtId="164" fontId="2" fillId="0" borderId="35" xfId="0" applyNumberFormat="1" applyFont="1" applyBorder="1" applyAlignment="1">
      <alignment horizontal="right" vertical="center" indent="1"/>
    </xf>
    <xf numFmtId="164" fontId="2" fillId="0" borderId="48" xfId="0" applyNumberFormat="1" applyFont="1" applyBorder="1" applyAlignment="1">
      <alignment horizontal="right" vertical="center" indent="1"/>
    </xf>
    <xf numFmtId="167" fontId="2" fillId="0" borderId="37" xfId="0" applyNumberFormat="1" applyFont="1" applyBorder="1" applyAlignment="1">
      <alignment horizontal="right" vertical="center" indent="2"/>
    </xf>
    <xf numFmtId="164" fontId="2" fillId="0" borderId="48" xfId="0" applyNumberFormat="1" applyFont="1" applyBorder="1" applyAlignment="1">
      <alignment horizontal="right" vertical="center" indent="2"/>
    </xf>
    <xf numFmtId="164" fontId="2" fillId="0" borderId="37" xfId="0" applyNumberFormat="1" applyFont="1" applyBorder="1" applyAlignment="1">
      <alignment horizontal="right" vertical="center" indent="2"/>
    </xf>
    <xf numFmtId="0" fontId="81" fillId="0" borderId="55" xfId="0" applyFont="1" applyFill="1" applyBorder="1" applyAlignment="1">
      <alignment horizontal="left" vertical="center" indent="1"/>
    </xf>
    <xf numFmtId="164" fontId="2" fillId="0" borderId="35" xfId="0" applyNumberFormat="1" applyFont="1" applyFill="1" applyBorder="1" applyAlignment="1">
      <alignment horizontal="right" vertical="center" indent="1"/>
    </xf>
    <xf numFmtId="164" fontId="2" fillId="0" borderId="48" xfId="0" applyNumberFormat="1" applyFont="1" applyFill="1" applyBorder="1" applyAlignment="1">
      <alignment horizontal="right" vertical="center" indent="1"/>
    </xf>
    <xf numFmtId="167" fontId="2" fillId="0" borderId="37" xfId="0" applyNumberFormat="1" applyFont="1" applyFill="1" applyBorder="1" applyAlignment="1">
      <alignment horizontal="right" vertical="center" indent="2"/>
    </xf>
    <xf numFmtId="164" fontId="2" fillId="0" borderId="48" xfId="0" applyNumberFormat="1" applyFont="1" applyFill="1" applyBorder="1" applyAlignment="1">
      <alignment horizontal="right" vertical="center" indent="2"/>
    </xf>
    <xf numFmtId="164" fontId="2" fillId="0" borderId="37" xfId="0" applyNumberFormat="1" applyFont="1" applyFill="1" applyBorder="1" applyAlignment="1">
      <alignment horizontal="right" vertical="center" indent="2"/>
    </xf>
    <xf numFmtId="0" fontId="84" fillId="0" borderId="0" xfId="0" applyFont="1" applyFill="1"/>
    <xf numFmtId="0" fontId="9" fillId="0" borderId="67" xfId="0" applyFont="1" applyBorder="1" applyAlignment="1">
      <alignment horizontal="left" vertical="center" indent="1"/>
    </xf>
    <xf numFmtId="0" fontId="9" fillId="0" borderId="55" xfId="0" applyFont="1" applyBorder="1" applyAlignment="1">
      <alignment horizontal="left" vertical="center" indent="1"/>
    </xf>
    <xf numFmtId="0" fontId="9" fillId="0" borderId="68" xfId="0" applyFont="1" applyBorder="1" applyAlignment="1">
      <alignment horizontal="left" vertical="center" indent="1"/>
    </xf>
    <xf numFmtId="164" fontId="2" fillId="0" borderId="31" xfId="0" applyNumberFormat="1" applyFont="1" applyBorder="1" applyAlignment="1">
      <alignment horizontal="right" vertical="center" indent="1"/>
    </xf>
    <xf numFmtId="164" fontId="2" fillId="0" borderId="50" xfId="0" applyNumberFormat="1" applyFont="1" applyBorder="1" applyAlignment="1">
      <alignment horizontal="right" vertical="center" indent="1"/>
    </xf>
    <xf numFmtId="167" fontId="2" fillId="0" borderId="8" xfId="0" applyNumberFormat="1" applyFont="1" applyBorder="1" applyAlignment="1">
      <alignment horizontal="right" vertical="center" indent="2"/>
    </xf>
    <xf numFmtId="164" fontId="2" fillId="0" borderId="50" xfId="0" applyNumberFormat="1" applyFont="1" applyBorder="1" applyAlignment="1">
      <alignment horizontal="right" vertical="center" indent="2"/>
    </xf>
    <xf numFmtId="164" fontId="2" fillId="0" borderId="8" xfId="0" applyNumberFormat="1" applyFont="1" applyBorder="1" applyAlignment="1">
      <alignment horizontal="right" vertical="center" indent="2"/>
    </xf>
    <xf numFmtId="0" fontId="81" fillId="0" borderId="4" xfId="0" applyFont="1" applyBorder="1" applyAlignment="1">
      <alignment horizontal="left" vertical="center" indent="1"/>
    </xf>
    <xf numFmtId="164" fontId="9" fillId="0" borderId="46" xfId="0" applyNumberFormat="1" applyFont="1" applyBorder="1" applyAlignment="1">
      <alignment horizontal="right" vertical="center" indent="1"/>
    </xf>
    <xf numFmtId="164" fontId="9" fillId="0" borderId="88" xfId="0" applyNumberFormat="1" applyFont="1" applyBorder="1" applyAlignment="1">
      <alignment horizontal="right" vertical="center" indent="1"/>
    </xf>
    <xf numFmtId="164" fontId="9" fillId="0" borderId="24" xfId="0" applyNumberFormat="1" applyFont="1" applyBorder="1" applyAlignment="1">
      <alignment horizontal="right" vertical="center" indent="2"/>
    </xf>
    <xf numFmtId="164" fontId="9" fillId="0" borderId="46" xfId="0" applyNumberFormat="1" applyFont="1" applyBorder="1" applyAlignment="1">
      <alignment horizontal="right" vertical="center" indent="2"/>
    </xf>
    <xf numFmtId="164" fontId="9" fillId="0" borderId="88" xfId="0" applyNumberFormat="1" applyFont="1" applyBorder="1" applyAlignment="1">
      <alignment horizontal="right" vertical="center" indent="2"/>
    </xf>
    <xf numFmtId="164" fontId="9" fillId="0" borderId="29" xfId="0" applyNumberFormat="1" applyFont="1" applyBorder="1" applyAlignment="1">
      <alignment horizontal="right" vertical="center" indent="1"/>
    </xf>
    <xf numFmtId="0" fontId="82" fillId="0" borderId="0" xfId="0" applyFont="1"/>
    <xf numFmtId="164" fontId="73" fillId="0" borderId="0" xfId="750" applyNumberFormat="1" applyFont="1" applyFill="1"/>
    <xf numFmtId="164" fontId="2" fillId="0" borderId="52" xfId="0" applyNumberFormat="1" applyFont="1" applyBorder="1" applyAlignment="1">
      <alignment horizontal="right" vertical="center" indent="1"/>
    </xf>
    <xf numFmtId="164" fontId="2" fillId="0" borderId="0" xfId="0" applyNumberFormat="1" applyFont="1" applyBorder="1" applyAlignment="1">
      <alignment horizontal="right" vertical="center" indent="1"/>
    </xf>
    <xf numFmtId="0" fontId="9" fillId="0" borderId="56" xfId="0" applyFont="1" applyBorder="1" applyAlignment="1">
      <alignment horizontal="left" vertical="center" indent="1"/>
    </xf>
    <xf numFmtId="164" fontId="2" fillId="0" borderId="42" xfId="0" applyNumberFormat="1" applyFont="1" applyBorder="1" applyAlignment="1">
      <alignment horizontal="right" vertical="center" indent="1"/>
    </xf>
    <xf numFmtId="164" fontId="2" fillId="0" borderId="60" xfId="0" applyNumberFormat="1" applyFont="1" applyBorder="1" applyAlignment="1">
      <alignment horizontal="right" vertical="center" indent="1"/>
    </xf>
    <xf numFmtId="167" fontId="2" fillId="0" borderId="45" xfId="0" applyNumberFormat="1" applyFont="1" applyBorder="1" applyAlignment="1">
      <alignment horizontal="right" vertical="center" indent="2"/>
    </xf>
    <xf numFmtId="164" fontId="2" fillId="0" borderId="45" xfId="0" applyNumberFormat="1" applyFont="1" applyBorder="1" applyAlignment="1">
      <alignment horizontal="right" vertical="center" indent="2"/>
    </xf>
    <xf numFmtId="164" fontId="2" fillId="0" borderId="60" xfId="0" applyNumberFormat="1" applyFont="1" applyBorder="1" applyAlignment="1">
      <alignment horizontal="right" vertical="center" indent="2"/>
    </xf>
    <xf numFmtId="0" fontId="84" fillId="0" borderId="0" xfId="0" applyFont="1" applyBorder="1"/>
    <xf numFmtId="164" fontId="9" fillId="0" borderId="29" xfId="0" applyNumberFormat="1" applyFont="1" applyBorder="1" applyAlignment="1">
      <alignment horizontal="right" vertical="center" indent="2"/>
    </xf>
    <xf numFmtId="0" fontId="88" fillId="0" borderId="0" xfId="0" applyFont="1"/>
    <xf numFmtId="0" fontId="89" fillId="0" borderId="31" xfId="0" applyFont="1" applyBorder="1" applyAlignment="1">
      <alignment horizontal="center" vertical="center"/>
    </xf>
    <xf numFmtId="0" fontId="89" fillId="0" borderId="50" xfId="0" applyFont="1" applyBorder="1" applyAlignment="1">
      <alignment horizontal="center" vertical="center"/>
    </xf>
    <xf numFmtId="0" fontId="81" fillId="0" borderId="26" xfId="0" applyFont="1" applyBorder="1" applyAlignment="1">
      <alignment horizontal="left" vertical="center" indent="1"/>
    </xf>
    <xf numFmtId="164" fontId="2" fillId="0" borderId="53" xfId="0" applyNumberFormat="1" applyFont="1" applyFill="1" applyBorder="1" applyAlignment="1">
      <alignment horizontal="right" vertical="center" indent="1"/>
    </xf>
    <xf numFmtId="164" fontId="2" fillId="0" borderId="54" xfId="0" applyNumberFormat="1" applyFont="1" applyFill="1" applyBorder="1" applyAlignment="1">
      <alignment horizontal="right" vertical="center" indent="1"/>
    </xf>
    <xf numFmtId="167" fontId="2" fillId="0" borderId="47" xfId="0" applyNumberFormat="1" applyFont="1" applyFill="1" applyBorder="1" applyAlignment="1">
      <alignment horizontal="right" vertical="center" indent="1"/>
    </xf>
    <xf numFmtId="167" fontId="2" fillId="0" borderId="53" xfId="0" applyNumberFormat="1" applyFont="1" applyFill="1" applyBorder="1" applyAlignment="1">
      <alignment horizontal="right" vertical="center" indent="1"/>
    </xf>
    <xf numFmtId="167" fontId="2" fillId="0" borderId="11" xfId="0" applyNumberFormat="1" applyFont="1" applyFill="1" applyBorder="1" applyAlignment="1">
      <alignment horizontal="right" vertical="center" indent="1"/>
    </xf>
    <xf numFmtId="167" fontId="2" fillId="0" borderId="87" xfId="0" applyNumberFormat="1" applyFont="1" applyFill="1" applyBorder="1" applyAlignment="1">
      <alignment horizontal="right" vertical="center" indent="1"/>
    </xf>
    <xf numFmtId="167" fontId="2" fillId="0" borderId="58" xfId="0" applyNumberFormat="1" applyFont="1" applyFill="1" applyBorder="1" applyAlignment="1">
      <alignment horizontal="right" vertical="center" indent="1"/>
    </xf>
    <xf numFmtId="167" fontId="2" fillId="0" borderId="54" xfId="0" applyNumberFormat="1" applyFont="1" applyFill="1" applyBorder="1" applyAlignment="1">
      <alignment horizontal="right" vertical="center" indent="1"/>
    </xf>
    <xf numFmtId="167" fontId="2" fillId="0" borderId="32" xfId="0" applyNumberFormat="1" applyFont="1" applyBorder="1" applyAlignment="1">
      <alignment horizontal="right" vertical="center" indent="1"/>
    </xf>
    <xf numFmtId="167" fontId="2" fillId="0" borderId="92" xfId="0" applyNumberFormat="1" applyFont="1" applyFill="1" applyBorder="1" applyAlignment="1">
      <alignment horizontal="right" vertical="center" indent="1"/>
    </xf>
    <xf numFmtId="164" fontId="2" fillId="0" borderId="51" xfId="0" applyNumberFormat="1" applyFont="1" applyFill="1" applyBorder="1" applyAlignment="1">
      <alignment horizontal="right" vertical="center" indent="1"/>
    </xf>
    <xf numFmtId="167" fontId="2" fillId="0" borderId="37" xfId="0" applyNumberFormat="1" applyFont="1" applyFill="1" applyBorder="1" applyAlignment="1">
      <alignment horizontal="right" vertical="center" indent="1"/>
    </xf>
    <xf numFmtId="167" fontId="2" fillId="0" borderId="51" xfId="0" applyNumberFormat="1" applyFont="1" applyFill="1" applyBorder="1" applyAlignment="1">
      <alignment horizontal="right" vertical="center" indent="1"/>
    </xf>
    <xf numFmtId="167" fontId="2" fillId="0" borderId="35" xfId="0" applyNumberFormat="1" applyFont="1" applyFill="1" applyBorder="1" applyAlignment="1">
      <alignment horizontal="right" vertical="center" indent="1"/>
    </xf>
    <xf numFmtId="167" fontId="2" fillId="0" borderId="48" xfId="0" applyNumberFormat="1" applyFont="1" applyFill="1" applyBorder="1" applyAlignment="1">
      <alignment horizontal="right" vertical="center" indent="1"/>
    </xf>
    <xf numFmtId="167" fontId="2" fillId="0" borderId="36" xfId="0" applyNumberFormat="1" applyFont="1" applyFill="1" applyBorder="1" applyAlignment="1">
      <alignment horizontal="right" vertical="center" indent="1"/>
    </xf>
    <xf numFmtId="167" fontId="2" fillId="0" borderId="35" xfId="0" applyNumberFormat="1" applyFont="1" applyBorder="1" applyAlignment="1">
      <alignment horizontal="right" vertical="center" indent="1"/>
    </xf>
    <xf numFmtId="164" fontId="2" fillId="0" borderId="42" xfId="0" applyNumberFormat="1" applyFont="1" applyFill="1" applyBorder="1" applyAlignment="1">
      <alignment horizontal="right" vertical="center" indent="1"/>
    </xf>
    <xf numFmtId="164" fontId="2" fillId="0" borderId="60" xfId="0" applyNumberFormat="1" applyFont="1" applyFill="1" applyBorder="1" applyAlignment="1">
      <alignment horizontal="right" vertical="center" indent="1"/>
    </xf>
    <xf numFmtId="167" fontId="2" fillId="0" borderId="45" xfId="0" applyNumberFormat="1" applyFont="1" applyFill="1" applyBorder="1" applyAlignment="1">
      <alignment horizontal="right" vertical="center" indent="1"/>
    </xf>
    <xf numFmtId="167" fontId="2" fillId="0" borderId="93" xfId="0" applyNumberFormat="1" applyFont="1" applyFill="1" applyBorder="1" applyAlignment="1">
      <alignment horizontal="right" vertical="center" indent="1"/>
    </xf>
    <xf numFmtId="167" fontId="2" fillId="0" borderId="44" xfId="0" applyNumberFormat="1" applyFont="1" applyFill="1" applyBorder="1" applyAlignment="1">
      <alignment horizontal="right" vertical="center" indent="1"/>
    </xf>
    <xf numFmtId="167" fontId="2" fillId="0" borderId="42" xfId="0" applyNumberFormat="1" applyFont="1" applyFill="1" applyBorder="1" applyAlignment="1">
      <alignment horizontal="right" vertical="center" indent="1"/>
    </xf>
    <xf numFmtId="167" fontId="2" fillId="0" borderId="60" xfId="0" applyNumberFormat="1" applyFont="1" applyFill="1" applyBorder="1" applyAlignment="1">
      <alignment horizontal="right" vertical="center" indent="1"/>
    </xf>
    <xf numFmtId="167" fontId="2" fillId="0" borderId="42" xfId="0" applyNumberFormat="1" applyFont="1" applyBorder="1" applyAlignment="1">
      <alignment horizontal="right" vertical="center" indent="1"/>
    </xf>
    <xf numFmtId="167" fontId="2" fillId="0" borderId="41" xfId="0" applyNumberFormat="1" applyFont="1" applyFill="1" applyBorder="1" applyAlignment="1">
      <alignment horizontal="right" vertical="center" indent="1"/>
    </xf>
    <xf numFmtId="164" fontId="2" fillId="0" borderId="31" xfId="0" applyNumberFormat="1" applyFont="1" applyFill="1" applyBorder="1" applyAlignment="1">
      <alignment horizontal="right" vertical="center" indent="1"/>
    </xf>
    <xf numFmtId="164" fontId="2" fillId="0" borderId="50" xfId="0" applyNumberFormat="1" applyFont="1" applyFill="1" applyBorder="1" applyAlignment="1">
      <alignment horizontal="right" vertical="center" indent="1"/>
    </xf>
    <xf numFmtId="167" fontId="2" fillId="0" borderId="8" xfId="0" applyNumberFormat="1" applyFont="1" applyFill="1" applyBorder="1" applyAlignment="1">
      <alignment horizontal="right" vertical="center" indent="1"/>
    </xf>
    <xf numFmtId="167" fontId="2" fillId="0" borderId="25" xfId="0" applyNumberFormat="1" applyFont="1" applyFill="1" applyBorder="1" applyAlignment="1">
      <alignment horizontal="right" vertical="center" indent="1"/>
    </xf>
    <xf numFmtId="167" fontId="2" fillId="0" borderId="14" xfId="0" applyNumberFormat="1" applyFont="1" applyFill="1" applyBorder="1" applyAlignment="1">
      <alignment horizontal="right" vertical="center" indent="1"/>
    </xf>
    <xf numFmtId="167" fontId="2" fillId="0" borderId="31" xfId="0" applyNumberFormat="1" applyFont="1" applyFill="1" applyBorder="1" applyAlignment="1">
      <alignment horizontal="right" vertical="center" indent="1"/>
    </xf>
    <xf numFmtId="167" fontId="2" fillId="0" borderId="50" xfId="0" applyNumberFormat="1" applyFont="1" applyFill="1" applyBorder="1" applyAlignment="1">
      <alignment horizontal="right" vertical="center" indent="1"/>
    </xf>
    <xf numFmtId="167" fontId="2" fillId="0" borderId="31" xfId="0" applyNumberFormat="1" applyFont="1" applyBorder="1" applyAlignment="1">
      <alignment horizontal="right" vertical="center" indent="1"/>
    </xf>
    <xf numFmtId="167" fontId="2" fillId="0" borderId="82" xfId="0" applyNumberFormat="1" applyFont="1" applyFill="1" applyBorder="1" applyAlignment="1">
      <alignment horizontal="right" vertical="center" indent="1"/>
    </xf>
    <xf numFmtId="0" fontId="9" fillId="0" borderId="5" xfId="0" applyFont="1" applyBorder="1" applyAlignment="1">
      <alignment horizontal="left" vertical="center" indent="1"/>
    </xf>
    <xf numFmtId="167" fontId="9" fillId="0" borderId="20" xfId="0" applyNumberFormat="1" applyFont="1" applyBorder="1" applyAlignment="1">
      <alignment horizontal="right" vertical="center" indent="1"/>
    </xf>
    <xf numFmtId="167" fontId="9" fillId="0" borderId="29" xfId="0" applyNumberFormat="1" applyFont="1" applyBorder="1" applyAlignment="1">
      <alignment horizontal="right" vertical="center" indent="1"/>
    </xf>
    <xf numFmtId="167" fontId="9" fillId="0" borderId="23" xfId="0" applyNumberFormat="1" applyFont="1" applyBorder="1" applyAlignment="1">
      <alignment horizontal="right" vertical="center" indent="1"/>
    </xf>
    <xf numFmtId="167" fontId="9" fillId="0" borderId="46" xfId="0" applyNumberFormat="1" applyFont="1" applyBorder="1" applyAlignment="1">
      <alignment horizontal="right" vertical="center" indent="1"/>
    </xf>
    <xf numFmtId="167" fontId="9" fillId="0" borderId="88" xfId="0" applyNumberFormat="1" applyFont="1" applyBorder="1" applyAlignment="1">
      <alignment horizontal="right" vertical="center" indent="1"/>
    </xf>
    <xf numFmtId="167" fontId="9" fillId="0" borderId="21" xfId="0" applyNumberFormat="1" applyFont="1" applyBorder="1" applyAlignment="1">
      <alignment horizontal="right" vertical="center" indent="1"/>
    </xf>
    <xf numFmtId="167" fontId="9" fillId="0" borderId="24" xfId="0" applyNumberFormat="1" applyFont="1" applyBorder="1" applyAlignment="1">
      <alignment horizontal="right" vertical="center" indent="1"/>
    </xf>
    <xf numFmtId="0" fontId="23" fillId="0" borderId="0" xfId="0" applyFont="1"/>
    <xf numFmtId="167" fontId="84" fillId="0" borderId="0" xfId="0" applyNumberFormat="1" applyFont="1"/>
    <xf numFmtId="0" fontId="13" fillId="0" borderId="0" xfId="0" applyFont="1"/>
    <xf numFmtId="0" fontId="89" fillId="0" borderId="48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left" vertical="center" indent="1"/>
    </xf>
    <xf numFmtId="3" fontId="2" fillId="0" borderId="52" xfId="0" applyNumberFormat="1" applyFont="1" applyBorder="1" applyAlignment="1">
      <alignment horizontal="center" vertical="center"/>
    </xf>
    <xf numFmtId="3" fontId="2" fillId="0" borderId="5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right" vertical="center" indent="4"/>
    </xf>
    <xf numFmtId="0" fontId="81" fillId="0" borderId="33" xfId="0" applyFont="1" applyBorder="1" applyAlignment="1">
      <alignment horizontal="left" vertical="center" indent="1"/>
    </xf>
    <xf numFmtId="3" fontId="2" fillId="0" borderId="35" xfId="0" applyNumberFormat="1" applyFont="1" applyBorder="1" applyAlignment="1">
      <alignment horizontal="center" vertical="center"/>
    </xf>
    <xf numFmtId="3" fontId="2" fillId="0" borderId="48" xfId="0" applyNumberFormat="1" applyFont="1" applyBorder="1" applyAlignment="1">
      <alignment horizontal="center" vertical="center"/>
    </xf>
    <xf numFmtId="164" fontId="2" fillId="0" borderId="37" xfId="0" applyNumberFormat="1" applyFont="1" applyBorder="1" applyAlignment="1">
      <alignment horizontal="right" vertical="center" indent="4"/>
    </xf>
    <xf numFmtId="0" fontId="9" fillId="0" borderId="33" xfId="0" applyFont="1" applyBorder="1" applyAlignment="1">
      <alignment horizontal="left" vertical="center" indent="1"/>
    </xf>
    <xf numFmtId="0" fontId="9" fillId="0" borderId="49" xfId="0" applyFont="1" applyBorder="1" applyAlignment="1">
      <alignment horizontal="left" vertical="center" indent="1"/>
    </xf>
    <xf numFmtId="3" fontId="2" fillId="0" borderId="42" xfId="0" applyNumberFormat="1" applyFont="1" applyBorder="1" applyAlignment="1">
      <alignment horizontal="center" vertical="center"/>
    </xf>
    <xf numFmtId="3" fontId="2" fillId="0" borderId="60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right" vertical="center" indent="4"/>
    </xf>
    <xf numFmtId="0" fontId="9" fillId="0" borderId="30" xfId="0" applyFont="1" applyBorder="1" applyAlignment="1">
      <alignment horizontal="left" vertical="center" indent="1"/>
    </xf>
    <xf numFmtId="3" fontId="2" fillId="0" borderId="31" xfId="0" applyNumberFormat="1" applyFont="1" applyBorder="1" applyAlignment="1">
      <alignment horizontal="center" vertical="center"/>
    </xf>
    <xf numFmtId="3" fontId="2" fillId="0" borderId="50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right" vertical="center" indent="4"/>
    </xf>
    <xf numFmtId="0" fontId="81" fillId="0" borderId="5" xfId="0" applyFont="1" applyBorder="1" applyAlignment="1">
      <alignment horizontal="left" vertical="center" indent="1"/>
    </xf>
    <xf numFmtId="3" fontId="9" fillId="0" borderId="46" xfId="0" applyNumberFormat="1" applyFont="1" applyBorder="1" applyAlignment="1">
      <alignment horizontal="center" vertical="center"/>
    </xf>
    <xf numFmtId="3" fontId="9" fillId="0" borderId="88" xfId="0" applyNumberFormat="1" applyFont="1" applyBorder="1" applyAlignment="1">
      <alignment horizontal="center" vertical="center"/>
    </xf>
    <xf numFmtId="164" fontId="9" fillId="0" borderId="24" xfId="0" applyNumberFormat="1" applyFont="1" applyBorder="1" applyAlignment="1">
      <alignment horizontal="right" vertical="center" indent="4"/>
    </xf>
    <xf numFmtId="0" fontId="91" fillId="0" borderId="0" xfId="0" applyFont="1"/>
    <xf numFmtId="0" fontId="72" fillId="0" borderId="0" xfId="0" applyFont="1"/>
    <xf numFmtId="0" fontId="2" fillId="0" borderId="0" xfId="0" applyFont="1" applyAlignment="1">
      <alignment horizontal="right"/>
    </xf>
    <xf numFmtId="0" fontId="9" fillId="0" borderId="44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1" fillId="0" borderId="15" xfId="0" applyFont="1" applyBorder="1" applyAlignment="1">
      <alignment horizontal="left" indent="1"/>
    </xf>
    <xf numFmtId="169" fontId="16" fillId="0" borderId="11" xfId="745" applyNumberFormat="1" applyFont="1" applyBorder="1" applyAlignment="1">
      <alignment horizontal="right" indent="2"/>
    </xf>
    <xf numFmtId="167" fontId="13" fillId="0" borderId="32" xfId="0" applyNumberFormat="1" applyFont="1" applyBorder="1" applyAlignment="1">
      <alignment horizontal="right" indent="3"/>
    </xf>
    <xf numFmtId="0" fontId="81" fillId="0" borderId="33" xfId="0" applyFont="1" applyBorder="1" applyAlignment="1">
      <alignment horizontal="left" indent="1"/>
    </xf>
    <xf numFmtId="167" fontId="13" fillId="0" borderId="35" xfId="0" applyNumberFormat="1" applyFont="1" applyBorder="1" applyAlignment="1">
      <alignment horizontal="right" indent="3"/>
    </xf>
    <xf numFmtId="0" fontId="9" fillId="0" borderId="33" xfId="0" applyFont="1" applyBorder="1" applyAlignment="1">
      <alignment horizontal="left" indent="1"/>
    </xf>
    <xf numFmtId="169" fontId="16" fillId="0" borderId="59" xfId="745" applyNumberFormat="1" applyFont="1" applyBorder="1" applyAlignment="1">
      <alignment horizontal="right" indent="2"/>
    </xf>
    <xf numFmtId="167" fontId="13" fillId="0" borderId="42" xfId="0" applyNumberFormat="1" applyFont="1" applyBorder="1" applyAlignment="1">
      <alignment horizontal="right" indent="3"/>
    </xf>
    <xf numFmtId="0" fontId="81" fillId="0" borderId="70" xfId="0" applyFont="1" applyBorder="1" applyAlignment="1">
      <alignment horizontal="left" indent="1"/>
    </xf>
    <xf numFmtId="169" fontId="92" fillId="0" borderId="66" xfId="745" applyNumberFormat="1" applyFont="1" applyBorder="1" applyAlignment="1">
      <alignment horizontal="right" indent="2"/>
    </xf>
    <xf numFmtId="167" fontId="81" fillId="0" borderId="62" xfId="0" applyNumberFormat="1" applyFont="1" applyBorder="1" applyAlignment="1">
      <alignment horizontal="right" indent="3"/>
    </xf>
    <xf numFmtId="0" fontId="69" fillId="0" borderId="0" xfId="0" applyFont="1" applyAlignment="1"/>
    <xf numFmtId="0" fontId="69" fillId="0" borderId="0" xfId="0" applyFont="1" applyAlignment="1">
      <alignment horizontal="left" wrapText="1"/>
    </xf>
    <xf numFmtId="164" fontId="9" fillId="0" borderId="52" xfId="0" applyNumberFormat="1" applyFont="1" applyBorder="1" applyAlignment="1">
      <alignment horizontal="right" vertical="center" indent="2"/>
    </xf>
    <xf numFmtId="164" fontId="9" fillId="0" borderId="92" xfId="0" applyNumberFormat="1" applyFont="1" applyBorder="1" applyAlignment="1">
      <alignment horizontal="right" vertical="center" indent="2"/>
    </xf>
    <xf numFmtId="167" fontId="9" fillId="0" borderId="28" xfId="0" applyNumberFormat="1" applyFont="1" applyBorder="1" applyAlignment="1">
      <alignment horizontal="right" vertical="center" indent="2"/>
    </xf>
    <xf numFmtId="167" fontId="9" fillId="0" borderId="18" xfId="0" applyNumberFormat="1" applyFont="1" applyBorder="1" applyAlignment="1">
      <alignment horizontal="right" vertical="center" indent="2"/>
    </xf>
    <xf numFmtId="0" fontId="2" fillId="0" borderId="56" xfId="0" applyFont="1" applyBorder="1" applyAlignment="1">
      <alignment horizontal="left" indent="1"/>
    </xf>
    <xf numFmtId="164" fontId="2" fillId="0" borderId="87" xfId="0" applyNumberFormat="1" applyFont="1" applyBorder="1" applyAlignment="1">
      <alignment horizontal="right" vertical="center" indent="2"/>
    </xf>
    <xf numFmtId="164" fontId="2" fillId="0" borderId="41" xfId="0" applyNumberFormat="1" applyFont="1" applyBorder="1" applyAlignment="1">
      <alignment horizontal="right" vertical="center" indent="2"/>
    </xf>
    <xf numFmtId="167" fontId="2" fillId="0" borderId="57" xfId="0" applyNumberFormat="1" applyFont="1" applyBorder="1" applyAlignment="1">
      <alignment horizontal="right" vertical="center" indent="2"/>
    </xf>
    <xf numFmtId="164" fontId="2" fillId="0" borderId="52" xfId="0" applyNumberFormat="1" applyFont="1" applyBorder="1" applyAlignment="1">
      <alignment horizontal="right" vertical="center" indent="2"/>
    </xf>
    <xf numFmtId="164" fontId="2" fillId="0" borderId="92" xfId="0" applyNumberFormat="1" applyFont="1" applyBorder="1" applyAlignment="1">
      <alignment horizontal="right" vertical="center" indent="2"/>
    </xf>
    <xf numFmtId="167" fontId="2" fillId="0" borderId="53" xfId="0" applyNumberFormat="1" applyFont="1" applyBorder="1" applyAlignment="1">
      <alignment horizontal="right" vertical="center" indent="2"/>
    </xf>
    <xf numFmtId="164" fontId="2" fillId="0" borderId="35" xfId="0" applyNumberFormat="1" applyFont="1" applyBorder="1" applyAlignment="1">
      <alignment horizontal="right" vertical="center" indent="2"/>
    </xf>
    <xf numFmtId="164" fontId="2" fillId="0" borderId="43" xfId="0" applyNumberFormat="1" applyFont="1" applyBorder="1" applyAlignment="1">
      <alignment horizontal="right" vertical="center" indent="2"/>
    </xf>
    <xf numFmtId="167" fontId="2" fillId="0" borderId="51" xfId="0" applyNumberFormat="1" applyFont="1" applyBorder="1" applyAlignment="1">
      <alignment horizontal="right" vertical="center" indent="2"/>
    </xf>
    <xf numFmtId="164" fontId="2" fillId="0" borderId="82" xfId="0" applyNumberFormat="1" applyFont="1" applyBorder="1" applyAlignment="1">
      <alignment horizontal="right" vertical="center" indent="2"/>
    </xf>
    <xf numFmtId="0" fontId="2" fillId="0" borderId="0" xfId="0" applyFont="1"/>
    <xf numFmtId="0" fontId="9" fillId="0" borderId="31" xfId="752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right" vertical="center" indent="5"/>
    </xf>
    <xf numFmtId="164" fontId="2" fillId="0" borderId="3" xfId="0" applyNumberFormat="1" applyFont="1" applyBorder="1" applyAlignment="1">
      <alignment horizontal="right" vertical="center" indent="5"/>
    </xf>
    <xf numFmtId="164" fontId="2" fillId="0" borderId="51" xfId="0" applyNumberFormat="1" applyFont="1" applyFill="1" applyBorder="1" applyAlignment="1">
      <alignment horizontal="right" vertical="center" indent="5"/>
    </xf>
    <xf numFmtId="164" fontId="2" fillId="0" borderId="37" xfId="0" applyNumberFormat="1" applyFont="1" applyFill="1" applyBorder="1" applyAlignment="1">
      <alignment horizontal="right" vertical="center" indent="5"/>
    </xf>
    <xf numFmtId="164" fontId="2" fillId="0" borderId="51" xfId="0" applyNumberFormat="1" applyFont="1" applyBorder="1" applyAlignment="1">
      <alignment horizontal="right" vertical="center" indent="5"/>
    </xf>
    <xf numFmtId="164" fontId="2" fillId="0" borderId="37" xfId="0" applyNumberFormat="1" applyFont="1" applyBorder="1" applyAlignment="1">
      <alignment horizontal="right" vertical="center" indent="5"/>
    </xf>
    <xf numFmtId="0" fontId="9" fillId="0" borderId="56" xfId="0" applyFont="1" applyBorder="1" applyAlignment="1">
      <alignment horizontal="left" indent="1"/>
    </xf>
    <xf numFmtId="164" fontId="2" fillId="0" borderId="25" xfId="0" applyNumberFormat="1" applyFont="1" applyBorder="1" applyAlignment="1">
      <alignment horizontal="right" vertical="center" indent="5"/>
    </xf>
    <xf numFmtId="164" fontId="2" fillId="0" borderId="8" xfId="0" applyNumberFormat="1" applyFont="1" applyBorder="1" applyAlignment="1">
      <alignment horizontal="right" vertical="center" indent="5"/>
    </xf>
    <xf numFmtId="0" fontId="94" fillId="0" borderId="0" xfId="0" applyFont="1"/>
    <xf numFmtId="0" fontId="4" fillId="0" borderId="0" xfId="753" applyFont="1"/>
    <xf numFmtId="0" fontId="4" fillId="0" borderId="0" xfId="753" applyFont="1" applyAlignment="1">
      <alignment horizontal="right"/>
    </xf>
    <xf numFmtId="0" fontId="9" fillId="0" borderId="0" xfId="755" applyFont="1" applyAlignment="1">
      <alignment vertical="center"/>
    </xf>
    <xf numFmtId="0" fontId="2" fillId="0" borderId="0" xfId="755" applyFont="1"/>
    <xf numFmtId="167" fontId="2" fillId="0" borderId="0" xfId="755" applyNumberFormat="1" applyFont="1"/>
    <xf numFmtId="0" fontId="4" fillId="0" borderId="1" xfId="753" applyFont="1" applyBorder="1" applyAlignment="1">
      <alignment vertical="center"/>
    </xf>
    <xf numFmtId="0" fontId="93" fillId="0" borderId="14" xfId="754" applyFont="1" applyFill="1" applyBorder="1" applyAlignment="1">
      <alignment horizontal="center" vertical="center"/>
    </xf>
    <xf numFmtId="0" fontId="93" fillId="0" borderId="8" xfId="756" applyFont="1" applyFill="1" applyBorder="1" applyAlignment="1">
      <alignment horizontal="center" vertical="center"/>
    </xf>
    <xf numFmtId="164" fontId="2" fillId="0" borderId="38" xfId="227" applyNumberFormat="1" applyFont="1" applyFill="1" applyBorder="1" applyAlignment="1">
      <alignment horizontal="right" vertical="center" indent="2"/>
    </xf>
    <xf numFmtId="169" fontId="2" fillId="0" borderId="11" xfId="227" applyNumberFormat="1" applyFont="1" applyFill="1" applyBorder="1" applyAlignment="1">
      <alignment horizontal="right" vertical="center" indent="2"/>
    </xf>
    <xf numFmtId="3" fontId="2" fillId="0" borderId="10" xfId="752" applyNumberFormat="1" applyFont="1" applyFill="1" applyBorder="1" applyAlignment="1">
      <alignment horizontal="right" vertical="center" indent="2"/>
    </xf>
    <xf numFmtId="3" fontId="2" fillId="0" borderId="11" xfId="752" applyNumberFormat="1" applyFont="1" applyFill="1" applyBorder="1" applyAlignment="1">
      <alignment horizontal="right" vertical="center" indent="2"/>
    </xf>
    <xf numFmtId="164" fontId="2" fillId="0" borderId="34" xfId="227" applyNumberFormat="1" applyFont="1" applyFill="1" applyBorder="1" applyAlignment="1">
      <alignment horizontal="right" vertical="center" indent="2"/>
    </xf>
    <xf numFmtId="169" fontId="2" fillId="0" borderId="36" xfId="227" applyNumberFormat="1" applyFont="1" applyFill="1" applyBorder="1" applyAlignment="1">
      <alignment horizontal="right" vertical="center" indent="2"/>
    </xf>
    <xf numFmtId="3" fontId="2" fillId="0" borderId="10" xfId="227" applyNumberFormat="1" applyFont="1" applyFill="1" applyBorder="1" applyAlignment="1">
      <alignment horizontal="right" vertical="center" indent="2"/>
    </xf>
    <xf numFmtId="3" fontId="2" fillId="0" borderId="11" xfId="227" applyNumberFormat="1" applyFont="1" applyFill="1" applyBorder="1" applyAlignment="1">
      <alignment horizontal="right" vertical="center" indent="2"/>
    </xf>
    <xf numFmtId="3" fontId="2" fillId="0" borderId="33" xfId="227" applyNumberFormat="1" applyFont="1" applyFill="1" applyBorder="1" applyAlignment="1">
      <alignment horizontal="right" vertical="center" indent="2"/>
    </xf>
    <xf numFmtId="3" fontId="2" fillId="0" borderId="36" xfId="227" applyNumberFormat="1" applyFont="1" applyFill="1" applyBorder="1" applyAlignment="1">
      <alignment horizontal="right" vertical="center" indent="2"/>
    </xf>
    <xf numFmtId="3" fontId="2" fillId="0" borderId="49" xfId="227" applyNumberFormat="1" applyFont="1" applyFill="1" applyBorder="1" applyAlignment="1">
      <alignment horizontal="right" vertical="center" indent="2"/>
    </xf>
    <xf numFmtId="3" fontId="2" fillId="0" borderId="44" xfId="227" applyNumberFormat="1" applyFont="1" applyFill="1" applyBorder="1" applyAlignment="1">
      <alignment horizontal="right" vertical="center" indent="2"/>
    </xf>
    <xf numFmtId="164" fontId="2" fillId="0" borderId="39" xfId="227" applyNumberFormat="1" applyFont="1" applyFill="1" applyBorder="1" applyAlignment="1">
      <alignment horizontal="right" vertical="center" indent="2"/>
    </xf>
    <xf numFmtId="169" fontId="2" fillId="0" borderId="14" xfId="227" applyNumberFormat="1" applyFont="1" applyFill="1" applyBorder="1" applyAlignment="1">
      <alignment horizontal="right" vertical="center" indent="2"/>
    </xf>
    <xf numFmtId="3" fontId="2" fillId="0" borderId="30" xfId="227" applyNumberFormat="1" applyFont="1" applyFill="1" applyBorder="1" applyAlignment="1">
      <alignment horizontal="right" vertical="center" indent="2"/>
    </xf>
    <xf numFmtId="3" fontId="2" fillId="0" borderId="14" xfId="227" applyNumberFormat="1" applyFont="1" applyFill="1" applyBorder="1" applyAlignment="1">
      <alignment horizontal="right" vertical="center" indent="2"/>
    </xf>
    <xf numFmtId="164" fontId="9" fillId="0" borderId="21" xfId="227" applyNumberFormat="1" applyFont="1" applyFill="1" applyBorder="1" applyAlignment="1">
      <alignment horizontal="right" vertical="center" indent="2"/>
    </xf>
    <xf numFmtId="169" fontId="9" fillId="0" borderId="23" xfId="227" applyNumberFormat="1" applyFont="1" applyFill="1" applyBorder="1" applyAlignment="1">
      <alignment horizontal="right" vertical="center" indent="2"/>
    </xf>
    <xf numFmtId="3" fontId="9" fillId="0" borderId="5" xfId="227" applyNumberFormat="1" applyFont="1" applyFill="1" applyBorder="1" applyAlignment="1">
      <alignment horizontal="right" vertical="center" indent="2"/>
    </xf>
    <xf numFmtId="3" fontId="9" fillId="0" borderId="23" xfId="227" applyNumberFormat="1" applyFont="1" applyFill="1" applyBorder="1" applyAlignment="1">
      <alignment horizontal="right" vertical="center" indent="2"/>
    </xf>
    <xf numFmtId="0" fontId="4" fillId="0" borderId="0" xfId="753" applyFont="1" applyFill="1"/>
    <xf numFmtId="182" fontId="4" fillId="0" borderId="0" xfId="753" applyNumberFormat="1" applyFont="1" applyFill="1" applyAlignment="1">
      <alignment horizontal="left"/>
    </xf>
    <xf numFmtId="0" fontId="14" fillId="0" borderId="0" xfId="753" applyFont="1" applyFill="1"/>
    <xf numFmtId="164" fontId="9" fillId="0" borderId="16" xfId="0" applyNumberFormat="1" applyFont="1" applyBorder="1" applyAlignment="1">
      <alignment horizontal="right" indent="2"/>
    </xf>
    <xf numFmtId="0" fontId="2" fillId="0" borderId="9" xfId="0" applyFont="1" applyBorder="1" applyAlignment="1">
      <alignment horizontal="left" indent="1"/>
    </xf>
    <xf numFmtId="164" fontId="2" fillId="0" borderId="59" xfId="0" applyNumberFormat="1" applyFont="1" applyBorder="1" applyAlignment="1">
      <alignment horizontal="right" indent="2"/>
    </xf>
    <xf numFmtId="164" fontId="2" fillId="0" borderId="47" xfId="0" applyNumberFormat="1" applyFont="1" applyBorder="1" applyAlignment="1">
      <alignment horizontal="right" indent="2"/>
    </xf>
    <xf numFmtId="164" fontId="2" fillId="0" borderId="36" xfId="0" applyNumberFormat="1" applyFont="1" applyBorder="1" applyAlignment="1">
      <alignment horizontal="right" indent="2"/>
    </xf>
    <xf numFmtId="164" fontId="2" fillId="0" borderId="37" xfId="0" applyNumberFormat="1" applyFont="1" applyBorder="1" applyAlignment="1">
      <alignment horizontal="right" indent="2"/>
    </xf>
    <xf numFmtId="164" fontId="2" fillId="0" borderId="14" xfId="0" applyNumberFormat="1" applyFont="1" applyBorder="1" applyAlignment="1">
      <alignment horizontal="right" indent="2"/>
    </xf>
    <xf numFmtId="164" fontId="2" fillId="0" borderId="8" xfId="0" applyNumberFormat="1" applyFont="1" applyBorder="1" applyAlignment="1">
      <alignment horizontal="right" indent="2"/>
    </xf>
    <xf numFmtId="167" fontId="2" fillId="0" borderId="31" xfId="0" applyNumberFormat="1" applyFont="1" applyBorder="1" applyAlignment="1">
      <alignment horizontal="right" indent="2"/>
    </xf>
    <xf numFmtId="0" fontId="2" fillId="0" borderId="0" xfId="0" applyFont="1" applyBorder="1" applyAlignment="1">
      <alignment horizontal="center" vertical="center"/>
    </xf>
    <xf numFmtId="0" fontId="71" fillId="0" borderId="0" xfId="757" applyFont="1"/>
    <xf numFmtId="0" fontId="10" fillId="0" borderId="0" xfId="757" applyFont="1"/>
    <xf numFmtId="0" fontId="100" fillId="0" borderId="0" xfId="753" applyFont="1"/>
    <xf numFmtId="0" fontId="2" fillId="0" borderId="0" xfId="752" applyFont="1"/>
    <xf numFmtId="0" fontId="92" fillId="0" borderId="44" xfId="753" applyFont="1" applyBorder="1" applyAlignment="1">
      <alignment horizontal="center" vertical="center" wrapText="1"/>
    </xf>
    <xf numFmtId="0" fontId="92" fillId="0" borderId="59" xfId="753" applyFont="1" applyBorder="1" applyAlignment="1">
      <alignment horizontal="center" vertical="center" wrapText="1"/>
    </xf>
    <xf numFmtId="0" fontId="9" fillId="0" borderId="26" xfId="752" applyFont="1" applyBorder="1" applyAlignment="1">
      <alignment horizontal="left" indent="1"/>
    </xf>
    <xf numFmtId="164" fontId="4" fillId="0" borderId="28" xfId="753" applyNumberFormat="1" applyFont="1" applyBorder="1" applyAlignment="1">
      <alignment horizontal="right" indent="1"/>
    </xf>
    <xf numFmtId="164" fontId="4" fillId="0" borderId="86" xfId="753" applyNumberFormat="1" applyFont="1" applyBorder="1" applyAlignment="1">
      <alignment horizontal="right" indent="1"/>
    </xf>
    <xf numFmtId="169" fontId="101" fillId="0" borderId="18" xfId="240" applyNumberFormat="1" applyFont="1" applyBorder="1" applyAlignment="1">
      <alignment horizontal="right" indent="1"/>
    </xf>
    <xf numFmtId="164" fontId="4" fillId="0" borderId="28" xfId="753" applyNumberFormat="1" applyFont="1" applyBorder="1" applyAlignment="1">
      <alignment horizontal="right" indent="2"/>
    </xf>
    <xf numFmtId="169" fontId="101" fillId="0" borderId="92" xfId="240" applyNumberFormat="1" applyFont="1" applyBorder="1" applyAlignment="1">
      <alignment horizontal="right" indent="1"/>
    </xf>
    <xf numFmtId="0" fontId="9" fillId="0" borderId="55" xfId="752" applyFont="1" applyBorder="1" applyAlignment="1">
      <alignment horizontal="left" indent="1"/>
    </xf>
    <xf numFmtId="164" fontId="4" fillId="0" borderId="53" xfId="753" applyNumberFormat="1" applyFont="1" applyBorder="1" applyAlignment="1">
      <alignment horizontal="right" indent="1"/>
    </xf>
    <xf numFmtId="164" fontId="4" fillId="0" borderId="48" xfId="753" applyNumberFormat="1" applyFont="1" applyBorder="1" applyAlignment="1">
      <alignment horizontal="right" indent="1"/>
    </xf>
    <xf numFmtId="164" fontId="4" fillId="0" borderId="51" xfId="753" applyNumberFormat="1" applyFont="1" applyBorder="1" applyAlignment="1">
      <alignment horizontal="right" indent="1"/>
    </xf>
    <xf numFmtId="169" fontId="101" fillId="0" borderId="43" xfId="240" applyNumberFormat="1" applyFont="1" applyBorder="1" applyAlignment="1">
      <alignment horizontal="right" indent="1"/>
    </xf>
    <xf numFmtId="164" fontId="4" fillId="0" borderId="51" xfId="753" applyNumberFormat="1" applyFont="1" applyBorder="1" applyAlignment="1">
      <alignment horizontal="right" indent="2"/>
    </xf>
    <xf numFmtId="0" fontId="9" fillId="0" borderId="67" xfId="752" applyFont="1" applyBorder="1" applyAlignment="1">
      <alignment horizontal="left" indent="1"/>
    </xf>
    <xf numFmtId="0" fontId="9" fillId="0" borderId="56" xfId="752" applyFont="1" applyBorder="1" applyAlignment="1">
      <alignment horizontal="left" indent="1"/>
    </xf>
    <xf numFmtId="0" fontId="9" fillId="0" borderId="68" xfId="752" applyFont="1" applyBorder="1" applyAlignment="1">
      <alignment horizontal="left" indent="1"/>
    </xf>
    <xf numFmtId="164" fontId="4" fillId="0" borderId="25" xfId="753" applyNumberFormat="1" applyFont="1" applyBorder="1" applyAlignment="1">
      <alignment horizontal="right" indent="1"/>
    </xf>
    <xf numFmtId="164" fontId="4" fillId="0" borderId="50" xfId="753" applyNumberFormat="1" applyFont="1" applyBorder="1" applyAlignment="1">
      <alignment horizontal="right" indent="1"/>
    </xf>
    <xf numFmtId="169" fontId="101" fillId="0" borderId="82" xfId="240" applyNumberFormat="1" applyFont="1" applyBorder="1" applyAlignment="1">
      <alignment horizontal="right" indent="1"/>
    </xf>
    <xf numFmtId="164" fontId="4" fillId="0" borderId="25" xfId="753" applyNumberFormat="1" applyFont="1" applyBorder="1" applyAlignment="1">
      <alignment horizontal="right" indent="2"/>
    </xf>
    <xf numFmtId="0" fontId="9" fillId="0" borderId="4" xfId="752" applyFont="1" applyBorder="1" applyAlignment="1">
      <alignment horizontal="left" indent="1"/>
    </xf>
    <xf numFmtId="164" fontId="81" fillId="0" borderId="88" xfId="0" applyNumberFormat="1" applyFont="1" applyBorder="1" applyAlignment="1">
      <alignment horizontal="right" indent="1"/>
    </xf>
    <xf numFmtId="169" fontId="102" fillId="0" borderId="20" xfId="240" applyNumberFormat="1" applyFont="1" applyBorder="1" applyAlignment="1">
      <alignment horizontal="right" indent="1"/>
    </xf>
    <xf numFmtId="164" fontId="93" fillId="0" borderId="29" xfId="753" applyNumberFormat="1" applyFont="1" applyBorder="1" applyAlignment="1">
      <alignment horizontal="right" indent="1"/>
    </xf>
    <xf numFmtId="164" fontId="93" fillId="0" borderId="88" xfId="753" applyNumberFormat="1" applyFont="1" applyBorder="1" applyAlignment="1">
      <alignment horizontal="right" indent="1"/>
    </xf>
    <xf numFmtId="167" fontId="93" fillId="0" borderId="29" xfId="753" applyNumberFormat="1" applyFont="1" applyBorder="1" applyAlignment="1">
      <alignment horizontal="right" indent="2"/>
    </xf>
    <xf numFmtId="169" fontId="93" fillId="0" borderId="20" xfId="240" applyNumberFormat="1" applyFont="1" applyBorder="1" applyAlignment="1">
      <alignment horizontal="right" indent="1"/>
    </xf>
    <xf numFmtId="166" fontId="2" fillId="0" borderId="0" xfId="752" applyNumberFormat="1" applyFont="1"/>
    <xf numFmtId="164" fontId="2" fillId="0" borderId="0" xfId="752" applyNumberFormat="1" applyFont="1"/>
    <xf numFmtId="0" fontId="9" fillId="0" borderId="14" xfId="752" applyFont="1" applyBorder="1" applyAlignment="1">
      <alignment horizontal="center" vertical="center" wrapText="1"/>
    </xf>
    <xf numFmtId="0" fontId="9" fillId="0" borderId="8" xfId="752" applyFont="1" applyBorder="1" applyAlignment="1">
      <alignment horizontal="center" vertical="center" wrapText="1"/>
    </xf>
    <xf numFmtId="164" fontId="4" fillId="0" borderId="32" xfId="753" applyNumberFormat="1" applyFont="1" applyBorder="1" applyAlignment="1">
      <alignment horizontal="right" indent="2"/>
    </xf>
    <xf numFmtId="164" fontId="4" fillId="0" borderId="86" xfId="753" applyNumberFormat="1" applyFont="1" applyBorder="1" applyAlignment="1">
      <alignment horizontal="right" indent="2"/>
    </xf>
    <xf numFmtId="169" fontId="101" fillId="0" borderId="3" xfId="240" applyNumberFormat="1" applyFont="1" applyBorder="1" applyAlignment="1">
      <alignment horizontal="right" indent="1"/>
    </xf>
    <xf numFmtId="167" fontId="2" fillId="0" borderId="0" xfId="0" applyNumberFormat="1" applyFont="1" applyAlignment="1">
      <alignment horizontal="right" indent="2"/>
    </xf>
    <xf numFmtId="164" fontId="4" fillId="0" borderId="32" xfId="753" applyNumberFormat="1" applyFont="1" applyBorder="1" applyAlignment="1">
      <alignment horizontal="center"/>
    </xf>
    <xf numFmtId="164" fontId="4" fillId="0" borderId="3" xfId="753" applyNumberFormat="1" applyFont="1" applyBorder="1" applyAlignment="1">
      <alignment horizontal="center"/>
    </xf>
    <xf numFmtId="164" fontId="4" fillId="0" borderId="52" xfId="753" applyNumberFormat="1" applyFont="1" applyBorder="1" applyAlignment="1">
      <alignment horizontal="right" indent="2"/>
    </xf>
    <xf numFmtId="164" fontId="4" fillId="0" borderId="54" xfId="753" applyNumberFormat="1" applyFont="1" applyBorder="1" applyAlignment="1">
      <alignment horizontal="right" indent="2"/>
    </xf>
    <xf numFmtId="169" fontId="101" fillId="0" borderId="13" xfId="240" applyNumberFormat="1" applyFont="1" applyBorder="1" applyAlignment="1">
      <alignment horizontal="right" indent="1"/>
    </xf>
    <xf numFmtId="167" fontId="2" fillId="0" borderId="51" xfId="0" applyNumberFormat="1" applyFont="1" applyBorder="1" applyAlignment="1">
      <alignment horizontal="right" indent="2"/>
    </xf>
    <xf numFmtId="164" fontId="4" fillId="0" borderId="48" xfId="753" applyNumberFormat="1" applyFont="1" applyBorder="1" applyAlignment="1">
      <alignment horizontal="right" indent="2"/>
    </xf>
    <xf numFmtId="164" fontId="4" fillId="0" borderId="35" xfId="753" applyNumberFormat="1" applyFont="1" applyBorder="1" applyAlignment="1">
      <alignment horizontal="right" indent="2"/>
    </xf>
    <xf numFmtId="164" fontId="4" fillId="0" borderId="35" xfId="753" applyNumberFormat="1" applyFont="1" applyBorder="1" applyAlignment="1">
      <alignment horizontal="center"/>
    </xf>
    <xf numFmtId="164" fontId="4" fillId="0" borderId="37" xfId="753" applyNumberFormat="1" applyFont="1" applyBorder="1" applyAlignment="1">
      <alignment horizontal="center"/>
    </xf>
    <xf numFmtId="167" fontId="2" fillId="0" borderId="34" xfId="0" applyNumberFormat="1" applyFont="1" applyBorder="1" applyAlignment="1">
      <alignment horizontal="right" indent="2"/>
    </xf>
    <xf numFmtId="167" fontId="2" fillId="0" borderId="53" xfId="0" applyNumberFormat="1" applyFont="1" applyBorder="1" applyAlignment="1">
      <alignment horizontal="right" indent="2"/>
    </xf>
    <xf numFmtId="164" fontId="4" fillId="0" borderId="60" xfId="753" applyNumberFormat="1" applyFont="1" applyBorder="1" applyAlignment="1">
      <alignment horizontal="right" indent="2"/>
    </xf>
    <xf numFmtId="164" fontId="4" fillId="0" borderId="31" xfId="753" applyNumberFormat="1" applyFont="1" applyBorder="1" applyAlignment="1">
      <alignment horizontal="right" indent="2"/>
    </xf>
    <xf numFmtId="164" fontId="4" fillId="0" borderId="50" xfId="753" applyNumberFormat="1" applyFont="1" applyBorder="1" applyAlignment="1">
      <alignment horizontal="right" indent="2"/>
    </xf>
    <xf numFmtId="169" fontId="101" fillId="0" borderId="8" xfId="240" applyNumberFormat="1" applyFont="1" applyBorder="1" applyAlignment="1">
      <alignment horizontal="right" indent="1"/>
    </xf>
    <xf numFmtId="164" fontId="4" fillId="0" borderId="88" xfId="753" applyNumberFormat="1" applyFont="1" applyBorder="1" applyAlignment="1">
      <alignment horizontal="right" indent="2"/>
    </xf>
    <xf numFmtId="164" fontId="4" fillId="0" borderId="31" xfId="753" applyNumberFormat="1" applyFont="1" applyBorder="1" applyAlignment="1">
      <alignment horizontal="center"/>
    </xf>
    <xf numFmtId="164" fontId="4" fillId="0" borderId="8" xfId="753" applyNumberFormat="1" applyFont="1" applyBorder="1" applyAlignment="1">
      <alignment horizontal="center"/>
    </xf>
    <xf numFmtId="164" fontId="9" fillId="0" borderId="46" xfId="0" applyNumberFormat="1" applyFont="1" applyBorder="1" applyAlignment="1">
      <alignment horizontal="right" indent="2"/>
    </xf>
    <xf numFmtId="164" fontId="9" fillId="0" borderId="88" xfId="0" applyNumberFormat="1" applyFont="1" applyBorder="1" applyAlignment="1">
      <alignment horizontal="right" indent="2"/>
    </xf>
    <xf numFmtId="164" fontId="93" fillId="0" borderId="88" xfId="753" applyNumberFormat="1" applyFont="1" applyBorder="1" applyAlignment="1">
      <alignment horizontal="right" indent="2"/>
    </xf>
    <xf numFmtId="164" fontId="93" fillId="0" borderId="46" xfId="753" applyNumberFormat="1" applyFont="1" applyBorder="1" applyAlignment="1">
      <alignment horizontal="right" indent="2"/>
    </xf>
    <xf numFmtId="164" fontId="93" fillId="0" borderId="46" xfId="753" applyNumberFormat="1" applyFont="1" applyBorder="1" applyAlignment="1">
      <alignment horizontal="center"/>
    </xf>
    <xf numFmtId="164" fontId="93" fillId="0" borderId="24" xfId="753" applyNumberFormat="1" applyFont="1" applyBorder="1" applyAlignment="1">
      <alignment horizontal="center"/>
    </xf>
    <xf numFmtId="0" fontId="2" fillId="0" borderId="0" xfId="757" applyFont="1"/>
    <xf numFmtId="0" fontId="2" fillId="0" borderId="0" xfId="753" applyFont="1"/>
    <xf numFmtId="0" fontId="2" fillId="0" borderId="0" xfId="753" applyFont="1" applyAlignment="1">
      <alignment horizontal="right"/>
    </xf>
    <xf numFmtId="0" fontId="103" fillId="0" borderId="0" xfId="753" applyFont="1"/>
    <xf numFmtId="164" fontId="2" fillId="0" borderId="86" xfId="753" applyNumberFormat="1" applyFont="1" applyBorder="1" applyAlignment="1">
      <alignment horizontal="right" indent="1"/>
    </xf>
    <xf numFmtId="164" fontId="2" fillId="0" borderId="90" xfId="753" applyNumberFormat="1" applyFont="1" applyBorder="1" applyAlignment="1">
      <alignment horizontal="right" indent="1"/>
    </xf>
    <xf numFmtId="169" fontId="19" fillId="0" borderId="18" xfId="240" applyNumberFormat="1" applyFont="1" applyBorder="1" applyAlignment="1">
      <alignment horizontal="right" indent="1"/>
    </xf>
    <xf numFmtId="164" fontId="2" fillId="0" borderId="32" xfId="753" applyNumberFormat="1" applyFont="1" applyBorder="1" applyAlignment="1">
      <alignment horizontal="right" indent="1"/>
    </xf>
    <xf numFmtId="167" fontId="13" fillId="0" borderId="3" xfId="0" applyNumberFormat="1" applyFont="1" applyBorder="1" applyAlignment="1">
      <alignment horizontal="right" indent="1"/>
    </xf>
    <xf numFmtId="164" fontId="2" fillId="0" borderId="28" xfId="753" applyNumberFormat="1" applyFont="1" applyBorder="1" applyAlignment="1">
      <alignment horizontal="right" indent="1"/>
    </xf>
    <xf numFmtId="164" fontId="2" fillId="0" borderId="54" xfId="753" applyNumberFormat="1" applyFont="1" applyBorder="1" applyAlignment="1">
      <alignment horizontal="right" indent="1"/>
    </xf>
    <xf numFmtId="164" fontId="2" fillId="0" borderId="48" xfId="753" applyNumberFormat="1" applyFont="1" applyBorder="1" applyAlignment="1">
      <alignment horizontal="right" indent="1"/>
    </xf>
    <xf numFmtId="169" fontId="19" fillId="0" borderId="92" xfId="240" applyNumberFormat="1" applyFont="1" applyBorder="1" applyAlignment="1">
      <alignment horizontal="right" indent="1"/>
    </xf>
    <xf numFmtId="164" fontId="2" fillId="0" borderId="35" xfId="753" applyNumberFormat="1" applyFont="1" applyBorder="1" applyAlignment="1">
      <alignment horizontal="right" indent="1"/>
    </xf>
    <xf numFmtId="167" fontId="13" fillId="0" borderId="37" xfId="0" applyNumberFormat="1" applyFont="1" applyBorder="1" applyAlignment="1">
      <alignment horizontal="right" indent="1"/>
    </xf>
    <xf numFmtId="164" fontId="2" fillId="0" borderId="51" xfId="753" applyNumberFormat="1" applyFont="1" applyBorder="1" applyAlignment="1">
      <alignment horizontal="right" indent="1"/>
    </xf>
    <xf numFmtId="169" fontId="19" fillId="0" borderId="43" xfId="240" applyNumberFormat="1" applyFont="1" applyBorder="1" applyAlignment="1">
      <alignment horizontal="right" indent="1"/>
    </xf>
    <xf numFmtId="164" fontId="2" fillId="0" borderId="50" xfId="753" applyNumberFormat="1" applyFont="1" applyBorder="1" applyAlignment="1">
      <alignment horizontal="right" indent="1"/>
    </xf>
    <xf numFmtId="169" fontId="19" fillId="0" borderId="82" xfId="240" applyNumberFormat="1" applyFont="1" applyBorder="1" applyAlignment="1">
      <alignment horizontal="right" indent="1"/>
    </xf>
    <xf numFmtId="164" fontId="2" fillId="0" borderId="31" xfId="753" applyNumberFormat="1" applyFont="1" applyBorder="1" applyAlignment="1">
      <alignment horizontal="right" indent="1"/>
    </xf>
    <xf numFmtId="167" fontId="13" fillId="0" borderId="8" xfId="0" applyNumberFormat="1" applyFont="1" applyBorder="1" applyAlignment="1">
      <alignment horizontal="right" indent="1"/>
    </xf>
    <xf numFmtId="164" fontId="2" fillId="0" borderId="25" xfId="753" applyNumberFormat="1" applyFont="1" applyBorder="1" applyAlignment="1">
      <alignment horizontal="right" indent="1"/>
    </xf>
    <xf numFmtId="164" fontId="9" fillId="0" borderId="29" xfId="0" applyNumberFormat="1" applyFont="1" applyBorder="1" applyAlignment="1">
      <alignment horizontal="right" indent="1"/>
    </xf>
    <xf numFmtId="164" fontId="9" fillId="0" borderId="88" xfId="0" applyNumberFormat="1" applyFont="1" applyBorder="1" applyAlignment="1">
      <alignment horizontal="right" indent="1"/>
    </xf>
    <xf numFmtId="169" fontId="9" fillId="0" borderId="20" xfId="240" applyNumberFormat="1" applyFont="1" applyBorder="1" applyAlignment="1">
      <alignment horizontal="right" indent="1"/>
    </xf>
    <xf numFmtId="164" fontId="9" fillId="0" borderId="46" xfId="753" applyNumberFormat="1" applyFont="1" applyBorder="1" applyAlignment="1">
      <alignment horizontal="right" indent="1"/>
    </xf>
    <xf numFmtId="164" fontId="9" fillId="0" borderId="88" xfId="753" applyNumberFormat="1" applyFont="1" applyBorder="1" applyAlignment="1">
      <alignment horizontal="right" indent="1"/>
    </xf>
    <xf numFmtId="167" fontId="9" fillId="0" borderId="24" xfId="0" applyNumberFormat="1" applyFont="1" applyBorder="1" applyAlignment="1">
      <alignment horizontal="right" indent="1"/>
    </xf>
    <xf numFmtId="164" fontId="9" fillId="0" borderId="29" xfId="753" applyNumberFormat="1" applyFont="1" applyBorder="1" applyAlignment="1">
      <alignment horizontal="right" indent="1"/>
    </xf>
    <xf numFmtId="0" fontId="15" fillId="0" borderId="0" xfId="753" applyFont="1" applyAlignment="1"/>
    <xf numFmtId="0" fontId="14" fillId="0" borderId="0" xfId="753" applyFont="1"/>
    <xf numFmtId="164" fontId="2" fillId="0" borderId="0" xfId="753" applyNumberFormat="1" applyFont="1"/>
    <xf numFmtId="0" fontId="19" fillId="0" borderId="68" xfId="0" applyFont="1" applyBorder="1" applyAlignment="1">
      <alignment horizontal="left" indent="4"/>
    </xf>
    <xf numFmtId="0" fontId="23" fillId="0" borderId="0" xfId="0" applyFont="1" applyFill="1" applyBorder="1" applyAlignment="1">
      <alignment horizontal="left"/>
    </xf>
    <xf numFmtId="0" fontId="1" fillId="0" borderId="0" xfId="431"/>
    <xf numFmtId="0" fontId="104" fillId="0" borderId="0" xfId="0" applyFont="1"/>
    <xf numFmtId="0" fontId="4" fillId="0" borderId="0" xfId="758" applyFont="1"/>
    <xf numFmtId="0" fontId="2" fillId="0" borderId="0" xfId="758" applyFont="1"/>
    <xf numFmtId="49" fontId="14" fillId="0" borderId="0" xfId="758" applyNumberFormat="1" applyFont="1" applyBorder="1" applyAlignment="1">
      <alignment vertical="center"/>
    </xf>
    <xf numFmtId="0" fontId="14" fillId="0" borderId="0" xfId="758" applyFont="1"/>
    <xf numFmtId="0" fontId="15" fillId="0" borderId="0" xfId="758" applyFont="1"/>
    <xf numFmtId="0" fontId="14" fillId="0" borderId="0" xfId="758" applyFont="1" applyBorder="1" applyAlignment="1">
      <alignment horizontal="left" vertical="center"/>
    </xf>
    <xf numFmtId="0" fontId="15" fillId="0" borderId="0" xfId="758" applyFont="1" applyBorder="1" applyAlignment="1">
      <alignment horizontal="left" vertical="center"/>
    </xf>
    <xf numFmtId="49" fontId="14" fillId="0" borderId="0" xfId="758" applyNumberFormat="1" applyFont="1" applyBorder="1" applyAlignment="1">
      <alignment horizontal="center" vertical="center"/>
    </xf>
    <xf numFmtId="49" fontId="14" fillId="0" borderId="0" xfId="758" applyNumberFormat="1" applyFont="1" applyFill="1" applyBorder="1" applyAlignment="1">
      <alignment horizontal="left"/>
    </xf>
    <xf numFmtId="167" fontId="2" fillId="0" borderId="0" xfId="758" applyNumberFormat="1" applyFont="1" applyBorder="1" applyAlignment="1">
      <alignment horizontal="center"/>
    </xf>
    <xf numFmtId="49" fontId="2" fillId="0" borderId="0" xfId="758" applyNumberFormat="1" applyFont="1" applyBorder="1" applyAlignment="1">
      <alignment horizontal="center"/>
    </xf>
    <xf numFmtId="4" fontId="2" fillId="0" borderId="0" xfId="758" applyNumberFormat="1" applyFont="1" applyBorder="1" applyAlignment="1">
      <alignment horizontal="center"/>
    </xf>
    <xf numFmtId="49" fontId="8" fillId="0" borderId="0" xfId="758" applyNumberFormat="1" applyFont="1" applyBorder="1" applyAlignment="1">
      <alignment horizontal="left"/>
    </xf>
    <xf numFmtId="167" fontId="9" fillId="0" borderId="24" xfId="758" applyNumberFormat="1" applyFont="1" applyBorder="1" applyAlignment="1">
      <alignment horizontal="right" indent="4"/>
    </xf>
    <xf numFmtId="49" fontId="9" fillId="0" borderId="21" xfId="758" applyNumberFormat="1" applyFont="1" applyBorder="1" applyAlignment="1">
      <alignment horizontal="right" indent="4"/>
    </xf>
    <xf numFmtId="4" fontId="9" fillId="0" borderId="24" xfId="758" applyNumberFormat="1" applyFont="1" applyBorder="1" applyAlignment="1">
      <alignment horizontal="right" indent="2"/>
    </xf>
    <xf numFmtId="4" fontId="9" fillId="0" borderId="46" xfId="758" applyNumberFormat="1" applyFont="1" applyBorder="1" applyAlignment="1">
      <alignment horizontal="right" indent="2"/>
    </xf>
    <xf numFmtId="49" fontId="77" fillId="0" borderId="70" xfId="758" applyNumberFormat="1" applyFont="1" applyBorder="1" applyAlignment="1">
      <alignment horizontal="left" indent="1"/>
    </xf>
    <xf numFmtId="167" fontId="9" fillId="0" borderId="24" xfId="758" applyNumberFormat="1" applyFont="1" applyBorder="1" applyAlignment="1">
      <alignment horizontal="right" indent="3"/>
    </xf>
    <xf numFmtId="167" fontId="9" fillId="0" borderId="21" xfId="758" applyNumberFormat="1" applyFont="1" applyBorder="1" applyAlignment="1">
      <alignment horizontal="right" indent="3"/>
    </xf>
    <xf numFmtId="164" fontId="9" fillId="0" borderId="24" xfId="758" applyNumberFormat="1" applyFont="1" applyBorder="1" applyAlignment="1">
      <alignment horizontal="right" indent="2"/>
    </xf>
    <xf numFmtId="164" fontId="9" fillId="0" borderId="46" xfId="758" applyNumberFormat="1" applyFont="1" applyBorder="1" applyAlignment="1">
      <alignment horizontal="right" indent="2"/>
    </xf>
    <xf numFmtId="49" fontId="77" fillId="0" borderId="61" xfId="758" applyNumberFormat="1" applyFont="1" applyBorder="1" applyAlignment="1">
      <alignment horizontal="left" indent="1"/>
    </xf>
    <xf numFmtId="167" fontId="9" fillId="0" borderId="3" xfId="758" applyNumberFormat="1" applyFont="1" applyBorder="1" applyAlignment="1">
      <alignment horizontal="right" indent="3"/>
    </xf>
    <xf numFmtId="167" fontId="9" fillId="0" borderId="27" xfId="758" applyNumberFormat="1" applyFont="1" applyBorder="1" applyAlignment="1">
      <alignment horizontal="right" indent="3"/>
    </xf>
    <xf numFmtId="164" fontId="9" fillId="0" borderId="3" xfId="758" applyNumberFormat="1" applyFont="1" applyBorder="1" applyAlignment="1">
      <alignment horizontal="right" indent="2"/>
    </xf>
    <xf numFmtId="164" fontId="9" fillId="0" borderId="32" xfId="758" applyNumberFormat="1" applyFont="1" applyBorder="1" applyAlignment="1">
      <alignment horizontal="right" indent="2"/>
    </xf>
    <xf numFmtId="49" fontId="77" fillId="0" borderId="15" xfId="758" applyNumberFormat="1" applyFont="1" applyBorder="1" applyAlignment="1">
      <alignment horizontal="left" indent="1"/>
    </xf>
    <xf numFmtId="167" fontId="2" fillId="0" borderId="13" xfId="758" applyNumberFormat="1" applyFont="1" applyBorder="1" applyAlignment="1">
      <alignment horizontal="right" indent="3"/>
    </xf>
    <xf numFmtId="167" fontId="2" fillId="0" borderId="53" xfId="758" applyNumberFormat="1" applyFont="1" applyBorder="1" applyAlignment="1">
      <alignment horizontal="right" indent="3"/>
    </xf>
    <xf numFmtId="164" fontId="2" fillId="0" borderId="13" xfId="758" applyNumberFormat="1" applyFont="1" applyBorder="1" applyAlignment="1">
      <alignment horizontal="right" indent="2"/>
    </xf>
    <xf numFmtId="164" fontId="2" fillId="0" borderId="52" xfId="758" applyNumberFormat="1" applyFont="1" applyBorder="1" applyAlignment="1">
      <alignment horizontal="right" indent="2"/>
    </xf>
    <xf numFmtId="49" fontId="9" fillId="0" borderId="10" xfId="758" applyNumberFormat="1" applyFont="1" applyBorder="1" applyAlignment="1">
      <alignment horizontal="left" indent="2"/>
    </xf>
    <xf numFmtId="167" fontId="9" fillId="0" borderId="28" xfId="758" applyNumberFormat="1" applyFont="1" applyBorder="1" applyAlignment="1">
      <alignment horizontal="right" indent="3"/>
    </xf>
    <xf numFmtId="0" fontId="9" fillId="0" borderId="32" xfId="758" applyFont="1" applyBorder="1" applyAlignment="1">
      <alignment horizontal="right" indent="2"/>
    </xf>
    <xf numFmtId="164" fontId="9" fillId="0" borderId="15" xfId="758" applyNumberFormat="1" applyFont="1" applyBorder="1" applyAlignment="1">
      <alignment horizontal="right" indent="2"/>
    </xf>
    <xf numFmtId="49" fontId="9" fillId="0" borderId="24" xfId="758" applyNumberFormat="1" applyFont="1" applyBorder="1" applyAlignment="1">
      <alignment horizontal="center" vertical="center"/>
    </xf>
    <xf numFmtId="49" fontId="9" fillId="0" borderId="29" xfId="758" applyNumberFormat="1" applyFont="1" applyBorder="1" applyAlignment="1">
      <alignment horizontal="center" vertical="center"/>
    </xf>
    <xf numFmtId="49" fontId="92" fillId="0" borderId="24" xfId="758" applyNumberFormat="1" applyFont="1" applyBorder="1" applyAlignment="1">
      <alignment horizontal="center" vertical="center" wrapText="1"/>
    </xf>
    <xf numFmtId="49" fontId="92" fillId="0" borderId="46" xfId="758" applyNumberFormat="1" applyFont="1" applyBorder="1" applyAlignment="1">
      <alignment horizontal="center" vertical="center" wrapText="1"/>
    </xf>
    <xf numFmtId="0" fontId="9" fillId="0" borderId="18" xfId="758" applyFont="1" applyBorder="1" applyAlignment="1">
      <alignment horizontal="centerContinuous" vertical="center"/>
    </xf>
    <xf numFmtId="0" fontId="9" fillId="0" borderId="27" xfId="758" applyFont="1" applyBorder="1" applyAlignment="1">
      <alignment horizontal="centerContinuous" vertical="center"/>
    </xf>
    <xf numFmtId="0" fontId="9" fillId="0" borderId="15" xfId="758" applyFont="1" applyBorder="1" applyAlignment="1">
      <alignment horizontal="centerContinuous" vertical="center"/>
    </xf>
    <xf numFmtId="0" fontId="8" fillId="0" borderId="0" xfId="758" applyFont="1" applyBorder="1" applyAlignment="1">
      <alignment horizontal="centerContinuous"/>
    </xf>
    <xf numFmtId="0" fontId="5" fillId="0" borderId="0" xfId="758" applyFont="1" applyBorder="1" applyAlignment="1">
      <alignment horizontal="centerContinuous"/>
    </xf>
    <xf numFmtId="0" fontId="8" fillId="0" borderId="0" xfId="758" applyFont="1" applyAlignment="1">
      <alignment horizontal="centerContinuous"/>
    </xf>
    <xf numFmtId="0" fontId="5" fillId="0" borderId="0" xfId="758" applyFont="1" applyAlignment="1">
      <alignment horizontal="centerContinuous"/>
    </xf>
    <xf numFmtId="0" fontId="2" fillId="0" borderId="0" xfId="758" applyFont="1" applyAlignment="1">
      <alignment horizontal="right"/>
    </xf>
    <xf numFmtId="0" fontId="19" fillId="0" borderId="0" xfId="0" applyFont="1"/>
    <xf numFmtId="0" fontId="105" fillId="0" borderId="0" xfId="0" applyFont="1"/>
    <xf numFmtId="167" fontId="3" fillId="0" borderId="82" xfId="0" applyNumberFormat="1" applyFont="1" applyFill="1" applyBorder="1" applyAlignment="1">
      <alignment horizontal="right" indent="5"/>
    </xf>
    <xf numFmtId="167" fontId="3" fillId="0" borderId="13" xfId="0" applyNumberFormat="1" applyFont="1" applyFill="1" applyBorder="1" applyAlignment="1">
      <alignment horizontal="right" indent="5"/>
    </xf>
    <xf numFmtId="167" fontId="3" fillId="0" borderId="54" xfId="0" applyNumberFormat="1" applyFont="1" applyFill="1" applyBorder="1" applyAlignment="1">
      <alignment horizontal="right" indent="5"/>
    </xf>
    <xf numFmtId="167" fontId="3" fillId="0" borderId="52" xfId="0" applyNumberFormat="1" applyFont="1" applyFill="1" applyBorder="1" applyAlignment="1">
      <alignment horizontal="right" indent="5"/>
    </xf>
    <xf numFmtId="0" fontId="3" fillId="0" borderId="10" xfId="0" applyFont="1" applyFill="1" applyBorder="1" applyAlignment="1">
      <alignment horizontal="left" indent="1"/>
    </xf>
    <xf numFmtId="167" fontId="3" fillId="0" borderId="92" xfId="0" applyNumberFormat="1" applyFont="1" applyFill="1" applyBorder="1" applyAlignment="1">
      <alignment horizontal="right" indent="5"/>
    </xf>
    <xf numFmtId="167" fontId="3" fillId="0" borderId="86" xfId="0" applyNumberFormat="1" applyFont="1" applyFill="1" applyBorder="1" applyAlignment="1">
      <alignment horizontal="right" indent="5"/>
    </xf>
    <xf numFmtId="167" fontId="3" fillId="0" borderId="32" xfId="0" applyNumberFormat="1" applyFont="1" applyFill="1" applyBorder="1" applyAlignment="1">
      <alignment horizontal="right" indent="5"/>
    </xf>
    <xf numFmtId="2" fontId="3" fillId="0" borderId="85" xfId="0" applyNumberFormat="1" applyFont="1" applyFill="1" applyBorder="1" applyAlignment="1">
      <alignment horizontal="right" indent="5"/>
    </xf>
    <xf numFmtId="49" fontId="3" fillId="0" borderId="69" xfId="0" applyNumberFormat="1" applyFont="1" applyFill="1" applyBorder="1" applyAlignment="1">
      <alignment horizontal="right" indent="5"/>
    </xf>
    <xf numFmtId="49" fontId="3" fillId="0" borderId="85" xfId="0" applyNumberFormat="1" applyFont="1" applyFill="1" applyBorder="1" applyAlignment="1">
      <alignment horizontal="right" indent="5"/>
    </xf>
    <xf numFmtId="49" fontId="3" fillId="0" borderId="20" xfId="0" applyNumberFormat="1" applyFont="1" applyFill="1" applyBorder="1" applyAlignment="1">
      <alignment horizontal="right" indent="5"/>
    </xf>
    <xf numFmtId="49" fontId="3" fillId="0" borderId="21" xfId="0" applyNumberFormat="1" applyFont="1" applyFill="1" applyBorder="1" applyAlignment="1">
      <alignment horizontal="right" indent="5"/>
    </xf>
    <xf numFmtId="167" fontId="3" fillId="0" borderId="21" xfId="0" applyNumberFormat="1" applyFont="1" applyFill="1" applyBorder="1" applyAlignment="1">
      <alignment horizontal="right" indent="5"/>
    </xf>
    <xf numFmtId="49" fontId="37" fillId="0" borderId="5" xfId="0" applyNumberFormat="1" applyFont="1" applyFill="1" applyBorder="1" applyAlignment="1">
      <alignment horizontal="left" vertical="center" indent="1"/>
    </xf>
    <xf numFmtId="167" fontId="3" fillId="0" borderId="18" xfId="0" applyNumberFormat="1" applyFont="1" applyFill="1" applyBorder="1" applyAlignment="1">
      <alignment horizontal="right" indent="5"/>
    </xf>
    <xf numFmtId="0" fontId="3" fillId="0" borderId="15" xfId="0" applyFont="1" applyFill="1" applyBorder="1" applyAlignment="1">
      <alignment horizontal="left" indent="1"/>
    </xf>
    <xf numFmtId="0" fontId="3" fillId="0" borderId="85" xfId="0" applyFont="1" applyFill="1" applyBorder="1"/>
    <xf numFmtId="0" fontId="3" fillId="0" borderId="69" xfId="0" applyFont="1" applyFill="1" applyBorder="1"/>
    <xf numFmtId="0" fontId="37" fillId="0" borderId="70" xfId="0" applyFont="1" applyFill="1" applyBorder="1" applyAlignment="1">
      <alignment horizontal="left" vertical="center" indent="1"/>
    </xf>
    <xf numFmtId="0" fontId="77" fillId="0" borderId="85" xfId="0" applyFont="1" applyFill="1" applyBorder="1" applyAlignment="1">
      <alignment horizontal="center" vertical="center" wrapText="1"/>
    </xf>
    <xf numFmtId="0" fontId="77" fillId="0" borderId="64" xfId="0" applyFont="1" applyFill="1" applyBorder="1" applyAlignment="1">
      <alignment horizontal="center" vertical="center" wrapText="1"/>
    </xf>
    <xf numFmtId="0" fontId="77" fillId="0" borderId="62" xfId="0" applyFont="1" applyFill="1" applyBorder="1" applyAlignment="1">
      <alignment horizontal="center" vertical="center" wrapText="1"/>
    </xf>
    <xf numFmtId="0" fontId="21" fillId="0" borderId="61" xfId="0" applyFont="1" applyFill="1" applyBorder="1" applyAlignment="1">
      <alignment horizontal="center" vertical="center"/>
    </xf>
    <xf numFmtId="0" fontId="21" fillId="0" borderId="0" xfId="0" applyFont="1" applyAlignment="1">
      <alignment horizontal="right"/>
    </xf>
    <xf numFmtId="167" fontId="9" fillId="0" borderId="82" xfId="0" applyNumberFormat="1" applyFont="1" applyFill="1" applyBorder="1" applyAlignment="1">
      <alignment horizontal="right" vertical="center" indent="4"/>
    </xf>
    <xf numFmtId="0" fontId="20" fillId="0" borderId="68" xfId="0" applyFont="1" applyBorder="1" applyAlignment="1">
      <alignment horizontal="left" vertical="center" indent="1"/>
    </xf>
    <xf numFmtId="167" fontId="4" fillId="0" borderId="52" xfId="0" applyNumberFormat="1" applyFont="1" applyFill="1" applyBorder="1" applyAlignment="1">
      <alignment horizontal="right" indent="4"/>
    </xf>
    <xf numFmtId="167" fontId="4" fillId="0" borderId="92" xfId="0" applyNumberFormat="1" applyFont="1" applyFill="1" applyBorder="1" applyAlignment="1">
      <alignment horizontal="right" indent="4"/>
    </xf>
    <xf numFmtId="167" fontId="4" fillId="0" borderId="53" xfId="0" applyNumberFormat="1" applyFont="1" applyFill="1" applyBorder="1" applyAlignment="1">
      <alignment horizontal="right" indent="4"/>
    </xf>
    <xf numFmtId="167" fontId="2" fillId="0" borderId="92" xfId="0" applyNumberFormat="1" applyFont="1" applyFill="1" applyBorder="1" applyAlignment="1">
      <alignment horizontal="right" vertical="center" indent="4"/>
    </xf>
    <xf numFmtId="167" fontId="2" fillId="0" borderId="53" xfId="0" applyNumberFormat="1" applyFont="1" applyFill="1" applyBorder="1" applyAlignment="1">
      <alignment horizontal="right" vertical="center" indent="4"/>
    </xf>
    <xf numFmtId="167" fontId="2" fillId="0" borderId="52" xfId="0" applyNumberFormat="1" applyFont="1" applyFill="1" applyBorder="1" applyAlignment="1">
      <alignment horizontal="right" vertical="center" indent="4"/>
    </xf>
    <xf numFmtId="0" fontId="19" fillId="0" borderId="67" xfId="0" applyFont="1" applyBorder="1" applyAlignment="1">
      <alignment horizontal="left" vertical="center" indent="4"/>
    </xf>
    <xf numFmtId="0" fontId="20" fillId="0" borderId="67" xfId="0" applyFont="1" applyBorder="1" applyAlignment="1">
      <alignment horizontal="left" vertical="center" indent="1"/>
    </xf>
    <xf numFmtId="164" fontId="3" fillId="0" borderId="0" xfId="0" applyNumberFormat="1" applyFont="1"/>
    <xf numFmtId="164" fontId="37" fillId="0" borderId="0" xfId="0" applyNumberFormat="1" applyFont="1" applyBorder="1" applyAlignment="1">
      <alignment horizontal="right" indent="2"/>
    </xf>
    <xf numFmtId="164" fontId="9" fillId="0" borderId="20" xfId="0" applyNumberFormat="1" applyFont="1" applyBorder="1" applyAlignment="1">
      <alignment horizontal="right" indent="3"/>
    </xf>
    <xf numFmtId="164" fontId="9" fillId="0" borderId="88" xfId="0" applyNumberFormat="1" applyFont="1" applyBorder="1" applyAlignment="1">
      <alignment horizontal="right" indent="3"/>
    </xf>
    <xf numFmtId="164" fontId="9" fillId="0" borderId="23" xfId="0" applyNumberFormat="1" applyFont="1" applyBorder="1" applyAlignment="1">
      <alignment horizontal="right" indent="3"/>
    </xf>
    <xf numFmtId="164" fontId="9" fillId="0" borderId="21" xfId="0" applyNumberFormat="1" applyFont="1" applyBorder="1" applyAlignment="1">
      <alignment horizontal="right" indent="3"/>
    </xf>
    <xf numFmtId="164" fontId="9" fillId="0" borderId="29" xfId="0" applyNumberFormat="1" applyFont="1" applyBorder="1" applyAlignment="1">
      <alignment horizontal="right" indent="3"/>
    </xf>
    <xf numFmtId="0" fontId="9" fillId="0" borderId="4" xfId="0" applyFont="1" applyBorder="1" applyAlignment="1">
      <alignment horizontal="left" indent="1"/>
    </xf>
    <xf numFmtId="164" fontId="2" fillId="0" borderId="82" xfId="0" applyNumberFormat="1" applyFont="1" applyBorder="1" applyAlignment="1">
      <alignment horizontal="right" indent="3"/>
    </xf>
    <xf numFmtId="164" fontId="2" fillId="0" borderId="25" xfId="0" applyNumberFormat="1" applyFont="1" applyBorder="1" applyAlignment="1">
      <alignment horizontal="right" indent="3"/>
    </xf>
    <xf numFmtId="0" fontId="2" fillId="0" borderId="68" xfId="0" applyFont="1" applyBorder="1" applyAlignment="1">
      <alignment horizontal="left" indent="1"/>
    </xf>
    <xf numFmtId="164" fontId="2" fillId="0" borderId="43" xfId="0" applyNumberFormat="1" applyFont="1" applyBorder="1" applyAlignment="1">
      <alignment horizontal="right" indent="3"/>
    </xf>
    <xf numFmtId="164" fontId="2" fillId="0" borderId="51" xfId="0" applyNumberFormat="1" applyFont="1" applyBorder="1" applyAlignment="1">
      <alignment horizontal="right" indent="3"/>
    </xf>
    <xf numFmtId="164" fontId="2" fillId="0" borderId="59" xfId="0" applyNumberFormat="1" applyFont="1" applyBorder="1" applyAlignment="1">
      <alignment horizontal="right" indent="3"/>
    </xf>
    <xf numFmtId="164" fontId="2" fillId="0" borderId="0" xfId="0" applyNumberFormat="1" applyFont="1" applyBorder="1" applyAlignment="1">
      <alignment horizontal="right" indent="3"/>
    </xf>
    <xf numFmtId="164" fontId="2" fillId="0" borderId="41" xfId="0" applyNumberFormat="1" applyFont="1" applyBorder="1" applyAlignment="1">
      <alignment horizontal="right" indent="3"/>
    </xf>
    <xf numFmtId="164" fontId="2" fillId="0" borderId="58" xfId="0" applyNumberFormat="1" applyFont="1" applyBorder="1" applyAlignment="1">
      <alignment horizontal="right" indent="3"/>
    </xf>
    <xf numFmtId="164" fontId="2" fillId="0" borderId="57" xfId="0" applyNumberFormat="1" applyFont="1" applyBorder="1" applyAlignment="1">
      <alignment horizontal="right" indent="3"/>
    </xf>
    <xf numFmtId="164" fontId="2" fillId="0" borderId="92" xfId="0" applyNumberFormat="1" applyFont="1" applyBorder="1" applyAlignment="1">
      <alignment horizontal="right" indent="3"/>
    </xf>
    <xf numFmtId="164" fontId="2" fillId="0" borderId="54" xfId="0" applyNumberFormat="1" applyFont="1" applyBorder="1" applyAlignment="1">
      <alignment horizontal="right" indent="3"/>
    </xf>
    <xf numFmtId="164" fontId="2" fillId="0" borderId="11" xfId="0" applyNumberFormat="1" applyFont="1" applyBorder="1" applyAlignment="1">
      <alignment horizontal="right" indent="3"/>
    </xf>
    <xf numFmtId="164" fontId="2" fillId="0" borderId="38" xfId="0" applyNumberFormat="1" applyFont="1" applyBorder="1" applyAlignment="1">
      <alignment horizontal="right" indent="3"/>
    </xf>
    <xf numFmtId="164" fontId="2" fillId="0" borderId="53" xfId="0" applyNumberFormat="1" applyFont="1" applyBorder="1" applyAlignment="1">
      <alignment horizontal="right" indent="3"/>
    </xf>
    <xf numFmtId="0" fontId="2" fillId="0" borderId="67" xfId="0" applyFont="1" applyBorder="1" applyAlignment="1">
      <alignment horizontal="left" indent="1"/>
    </xf>
    <xf numFmtId="164" fontId="2" fillId="0" borderId="92" xfId="0" applyNumberFormat="1" applyFont="1" applyFill="1" applyBorder="1" applyAlignment="1">
      <alignment horizontal="right" indent="3"/>
    </xf>
    <xf numFmtId="164" fontId="2" fillId="0" borderId="54" xfId="0" applyNumberFormat="1" applyFont="1" applyFill="1" applyBorder="1" applyAlignment="1">
      <alignment horizontal="right" indent="3"/>
    </xf>
    <xf numFmtId="164" fontId="2" fillId="0" borderId="11" xfId="0" applyNumberFormat="1" applyFont="1" applyFill="1" applyBorder="1" applyAlignment="1">
      <alignment horizontal="right" indent="3"/>
    </xf>
    <xf numFmtId="164" fontId="2" fillId="0" borderId="38" xfId="0" applyNumberFormat="1" applyFont="1" applyFill="1" applyBorder="1" applyAlignment="1">
      <alignment horizontal="right" indent="3"/>
    </xf>
    <xf numFmtId="164" fontId="2" fillId="0" borderId="53" xfId="0" applyNumberFormat="1" applyFont="1" applyFill="1" applyBorder="1" applyAlignment="1">
      <alignment horizontal="right" indent="3"/>
    </xf>
    <xf numFmtId="0" fontId="2" fillId="0" borderId="67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9" fillId="0" borderId="85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37" fillId="0" borderId="0" xfId="0" applyFont="1" applyBorder="1" applyAlignment="1">
      <alignment horizontal="centerContinuous"/>
    </xf>
    <xf numFmtId="0" fontId="3" fillId="0" borderId="0" xfId="0" applyFont="1" applyAlignment="1">
      <alignment horizontal="right"/>
    </xf>
    <xf numFmtId="0" fontId="2" fillId="0" borderId="0" xfId="413" applyFont="1" applyFill="1" applyAlignment="1">
      <alignment horizontal="right" vertical="top"/>
    </xf>
    <xf numFmtId="0" fontId="2" fillId="0" borderId="0" xfId="413" applyFont="1" applyFill="1" applyAlignment="1">
      <alignment vertical="top"/>
    </xf>
    <xf numFmtId="0" fontId="92" fillId="0" borderId="45" xfId="753" applyFont="1" applyBorder="1" applyAlignment="1">
      <alignment horizontal="center" vertical="center" wrapText="1"/>
    </xf>
    <xf numFmtId="0" fontId="92" fillId="0" borderId="24" xfId="753" applyFont="1" applyBorder="1" applyAlignment="1">
      <alignment horizontal="center" vertical="center" wrapText="1"/>
    </xf>
    <xf numFmtId="0" fontId="92" fillId="0" borderId="23" xfId="753" applyFont="1" applyBorder="1" applyAlignment="1">
      <alignment horizontal="center" vertical="center" wrapText="1"/>
    </xf>
    <xf numFmtId="0" fontId="89" fillId="0" borderId="33" xfId="0" applyFont="1" applyBorder="1" applyAlignment="1">
      <alignment horizontal="center" vertical="center" wrapText="1"/>
    </xf>
    <xf numFmtId="0" fontId="92" fillId="0" borderId="47" xfId="753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/>
    </xf>
    <xf numFmtId="0" fontId="2" fillId="0" borderId="83" xfId="748" applyFont="1" applyBorder="1" applyAlignment="1">
      <alignment horizontal="center"/>
    </xf>
    <xf numFmtId="3" fontId="9" fillId="0" borderId="38" xfId="216" applyNumberFormat="1" applyFont="1" applyBorder="1" applyAlignment="1">
      <alignment horizontal="center" vertical="center"/>
    </xf>
    <xf numFmtId="3" fontId="9" fillId="0" borderId="54" xfId="216" applyNumberFormat="1" applyFont="1" applyBorder="1" applyAlignment="1">
      <alignment horizontal="center" vertical="center"/>
    </xf>
    <xf numFmtId="164" fontId="9" fillId="0" borderId="95" xfId="0" applyNumberFormat="1" applyFont="1" applyBorder="1" applyAlignment="1">
      <alignment horizontal="right" indent="2"/>
    </xf>
    <xf numFmtId="0" fontId="9" fillId="0" borderId="50" xfId="0" applyFont="1" applyBorder="1" applyAlignment="1">
      <alignment horizontal="center" vertical="center" wrapText="1"/>
    </xf>
    <xf numFmtId="0" fontId="64" fillId="0" borderId="0" xfId="0" applyFont="1"/>
    <xf numFmtId="0" fontId="9" fillId="0" borderId="25" xfId="0" applyFont="1" applyBorder="1" applyAlignment="1">
      <alignment horizontal="center" vertical="center" wrapText="1"/>
    </xf>
    <xf numFmtId="167" fontId="2" fillId="0" borderId="47" xfId="0" applyNumberFormat="1" applyFont="1" applyFill="1" applyBorder="1" applyAlignment="1">
      <alignment horizontal="right" vertical="center" indent="2"/>
    </xf>
    <xf numFmtId="167" fontId="2" fillId="0" borderId="13" xfId="0" applyNumberFormat="1" applyFont="1" applyFill="1" applyBorder="1" applyAlignment="1">
      <alignment horizontal="right" vertical="center" indent="2"/>
    </xf>
    <xf numFmtId="164" fontId="2" fillId="0" borderId="42" xfId="0" applyNumberFormat="1" applyFont="1" applyBorder="1" applyAlignment="1">
      <alignment horizontal="right" vertical="center" indent="2"/>
    </xf>
    <xf numFmtId="164" fontId="2" fillId="0" borderId="97" xfId="0" applyNumberFormat="1" applyFont="1" applyBorder="1" applyAlignment="1">
      <alignment horizontal="right" vertical="center" indent="2"/>
    </xf>
    <xf numFmtId="169" fontId="16" fillId="0" borderId="86" xfId="237" applyNumberFormat="1" applyFont="1" applyBorder="1" applyAlignment="1">
      <alignment horizontal="right" vertical="center" indent="3"/>
    </xf>
    <xf numFmtId="169" fontId="16" fillId="0" borderId="48" xfId="237" applyNumberFormat="1" applyFont="1" applyBorder="1" applyAlignment="1">
      <alignment horizontal="right" vertical="center" indent="3"/>
    </xf>
    <xf numFmtId="169" fontId="16" fillId="0" borderId="50" xfId="237" applyNumberFormat="1" applyFont="1" applyBorder="1" applyAlignment="1">
      <alignment horizontal="right" vertical="center" indent="3"/>
    </xf>
    <xf numFmtId="169" fontId="92" fillId="0" borderId="88" xfId="237" applyNumberFormat="1" applyFont="1" applyBorder="1" applyAlignment="1">
      <alignment horizontal="right" vertical="center" indent="3"/>
    </xf>
    <xf numFmtId="0" fontId="9" fillId="0" borderId="25" xfId="752" applyFont="1" applyBorder="1" applyAlignment="1">
      <alignment horizontal="center" vertical="center" wrapText="1"/>
    </xf>
    <xf numFmtId="164" fontId="88" fillId="0" borderId="0" xfId="0" applyNumberFormat="1" applyFont="1"/>
    <xf numFmtId="164" fontId="4" fillId="0" borderId="0" xfId="753" applyNumberFormat="1" applyFont="1"/>
    <xf numFmtId="0" fontId="7" fillId="0" borderId="0" xfId="6" applyFont="1" applyAlignment="1">
      <alignment horizontal="center" vertical="center"/>
    </xf>
    <xf numFmtId="0" fontId="9" fillId="0" borderId="36" xfId="11" applyFont="1" applyBorder="1" applyAlignment="1">
      <alignment horizontal="center" vertical="center" wrapText="1"/>
    </xf>
    <xf numFmtId="49" fontId="9" fillId="0" borderId="48" xfId="14" applyNumberFormat="1" applyFont="1" applyBorder="1" applyAlignment="1">
      <alignment horizontal="center" vertical="center" wrapText="1"/>
    </xf>
    <xf numFmtId="168" fontId="16" fillId="0" borderId="32" xfId="745" applyNumberFormat="1" applyFont="1" applyFill="1" applyBorder="1" applyAlignment="1">
      <alignment horizontal="right" indent="3"/>
    </xf>
    <xf numFmtId="1" fontId="2" fillId="0" borderId="32" xfId="0" applyNumberFormat="1" applyFont="1" applyBorder="1" applyAlignment="1">
      <alignment horizontal="right" indent="3"/>
    </xf>
    <xf numFmtId="169" fontId="16" fillId="0" borderId="3" xfId="745" applyNumberFormat="1" applyFont="1" applyBorder="1" applyAlignment="1">
      <alignment horizontal="right" indent="2"/>
    </xf>
    <xf numFmtId="168" fontId="16" fillId="0" borderId="52" xfId="745" applyNumberFormat="1" applyFont="1" applyFill="1" applyBorder="1" applyAlignment="1">
      <alignment horizontal="right" indent="3"/>
    </xf>
    <xf numFmtId="3" fontId="2" fillId="0" borderId="35" xfId="0" applyNumberFormat="1" applyFont="1" applyBorder="1" applyAlignment="1">
      <alignment horizontal="right" indent="3"/>
    </xf>
    <xf numFmtId="169" fontId="16" fillId="0" borderId="13" xfId="745" applyNumberFormat="1" applyFont="1" applyBorder="1" applyAlignment="1">
      <alignment horizontal="right" indent="2"/>
    </xf>
    <xf numFmtId="168" fontId="16" fillId="0" borderId="35" xfId="745" applyNumberFormat="1" applyFont="1" applyFill="1" applyBorder="1" applyAlignment="1">
      <alignment horizontal="right" indent="3"/>
    </xf>
    <xf numFmtId="168" fontId="16" fillId="0" borderId="42" xfId="745" applyNumberFormat="1" applyFont="1" applyFill="1" applyBorder="1" applyAlignment="1">
      <alignment horizontal="right" indent="3"/>
    </xf>
    <xf numFmtId="3" fontId="2" fillId="0" borderId="42" xfId="0" applyNumberFormat="1" applyFont="1" applyBorder="1" applyAlignment="1">
      <alignment horizontal="right" indent="3"/>
    </xf>
    <xf numFmtId="169" fontId="16" fillId="0" borderId="47" xfId="745" applyNumberFormat="1" applyFont="1" applyBorder="1" applyAlignment="1">
      <alignment horizontal="right" indent="2"/>
    </xf>
    <xf numFmtId="168" fontId="92" fillId="0" borderId="62" xfId="745" applyNumberFormat="1" applyFont="1" applyFill="1" applyBorder="1" applyAlignment="1">
      <alignment horizontal="right" indent="3"/>
    </xf>
    <xf numFmtId="3" fontId="9" fillId="0" borderId="62" xfId="0" applyNumberFormat="1" applyFont="1" applyBorder="1" applyAlignment="1">
      <alignment horizontal="right" indent="3"/>
    </xf>
    <xf numFmtId="0" fontId="9" fillId="0" borderId="45" xfId="0" applyFont="1" applyBorder="1" applyAlignment="1">
      <alignment horizontal="center" vertical="center"/>
    </xf>
    <xf numFmtId="0" fontId="9" fillId="0" borderId="94" xfId="752" applyFont="1" applyBorder="1" applyAlignment="1">
      <alignment horizontal="center" vertical="center" wrapText="1"/>
    </xf>
    <xf numFmtId="0" fontId="105" fillId="0" borderId="0" xfId="0" applyFont="1" applyAlignment="1">
      <alignment horizontal="center" vertical="center"/>
    </xf>
    <xf numFmtId="164" fontId="2" fillId="0" borderId="14" xfId="2" applyNumberFormat="1" applyFont="1" applyFill="1" applyBorder="1" applyAlignment="1">
      <alignment horizontal="center" vertical="center"/>
    </xf>
    <xf numFmtId="164" fontId="2" fillId="0" borderId="5" xfId="2" applyNumberFormat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164" fontId="2" fillId="0" borderId="8" xfId="2" applyNumberFormat="1" applyFont="1" applyFill="1" applyBorder="1" applyAlignment="1">
      <alignment horizontal="center" vertical="center"/>
    </xf>
    <xf numFmtId="164" fontId="2" fillId="0" borderId="7" xfId="2" applyNumberFormat="1" applyFont="1" applyFill="1" applyBorder="1" applyAlignment="1">
      <alignment horizontal="center" vertical="center"/>
    </xf>
    <xf numFmtId="3" fontId="2" fillId="0" borderId="14" xfId="2" applyNumberFormat="1" applyFont="1" applyFill="1" applyBorder="1" applyAlignment="1">
      <alignment horizontal="center" vertical="center"/>
    </xf>
    <xf numFmtId="3" fontId="2" fillId="0" borderId="5" xfId="2" applyNumberFormat="1" applyFont="1" applyFill="1" applyBorder="1" applyAlignment="1">
      <alignment horizontal="center" vertical="center"/>
    </xf>
    <xf numFmtId="0" fontId="9" fillId="0" borderId="13" xfId="759" applyFont="1" applyFill="1" applyBorder="1" applyAlignment="1">
      <alignment horizontal="center" vertical="center"/>
    </xf>
    <xf numFmtId="0" fontId="9" fillId="0" borderId="12" xfId="759" applyFont="1" applyFill="1" applyBorder="1" applyAlignment="1">
      <alignment horizontal="center" vertical="center"/>
    </xf>
    <xf numFmtId="0" fontId="9" fillId="0" borderId="11" xfId="759" applyFont="1" applyFill="1" applyBorder="1" applyAlignment="1">
      <alignment horizontal="center" vertical="center"/>
    </xf>
    <xf numFmtId="0" fontId="9" fillId="0" borderId="10" xfId="759" applyFont="1" applyFill="1" applyBorder="1" applyAlignment="1">
      <alignment horizontal="center" vertical="center"/>
    </xf>
    <xf numFmtId="0" fontId="9" fillId="0" borderId="8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164" fontId="13" fillId="0" borderId="0" xfId="5" applyNumberFormat="1" applyFont="1" applyFill="1" applyBorder="1" applyAlignment="1">
      <alignment horizontal="center" vertical="center"/>
    </xf>
    <xf numFmtId="164" fontId="2" fillId="0" borderId="0" xfId="3" applyNumberFormat="1" applyFont="1" applyFill="1" applyBorder="1" applyAlignment="1">
      <alignment horizontal="center" vertical="center"/>
    </xf>
    <xf numFmtId="164" fontId="2" fillId="0" borderId="0" xfId="2" applyNumberFormat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indent="1"/>
    </xf>
    <xf numFmtId="49" fontId="9" fillId="0" borderId="104" xfId="6" applyNumberFormat="1" applyFont="1" applyBorder="1" applyAlignment="1">
      <alignment horizontal="center" vertical="center" wrapText="1"/>
    </xf>
    <xf numFmtId="49" fontId="9" fillId="0" borderId="105" xfId="6" applyNumberFormat="1" applyFont="1" applyBorder="1" applyAlignment="1">
      <alignment horizontal="center" vertical="center" wrapText="1"/>
    </xf>
    <xf numFmtId="164" fontId="2" fillId="0" borderId="104" xfId="9" applyNumberFormat="1" applyFont="1" applyBorder="1" applyAlignment="1">
      <alignment horizontal="right" vertical="center" indent="5"/>
    </xf>
    <xf numFmtId="164" fontId="2" fillId="0" borderId="106" xfId="9" applyNumberFormat="1" applyFont="1" applyBorder="1" applyAlignment="1">
      <alignment horizontal="right" vertical="center" indent="5"/>
    </xf>
    <xf numFmtId="3" fontId="2" fillId="0" borderId="107" xfId="9" applyNumberFormat="1" applyFont="1" applyBorder="1" applyAlignment="1">
      <alignment horizontal="center" vertical="center"/>
    </xf>
    <xf numFmtId="3" fontId="2" fillId="0" borderId="106" xfId="9" applyNumberFormat="1" applyFont="1" applyBorder="1" applyAlignment="1">
      <alignment horizontal="center" vertical="center"/>
    </xf>
    <xf numFmtId="49" fontId="2" fillId="0" borderId="108" xfId="6" applyNumberFormat="1" applyFont="1" applyBorder="1" applyAlignment="1">
      <alignment horizontal="left" vertical="center" indent="1"/>
    </xf>
    <xf numFmtId="164" fontId="2" fillId="0" borderId="109" xfId="9" applyNumberFormat="1" applyFont="1" applyBorder="1" applyAlignment="1">
      <alignment horizontal="right" vertical="center" indent="5"/>
    </xf>
    <xf numFmtId="164" fontId="2" fillId="0" borderId="110" xfId="9" applyNumberFormat="1" applyFont="1" applyBorder="1" applyAlignment="1">
      <alignment horizontal="right" vertical="center" indent="5"/>
    </xf>
    <xf numFmtId="3" fontId="2" fillId="0" borderId="110" xfId="9" applyNumberFormat="1" applyFont="1" applyBorder="1" applyAlignment="1">
      <alignment horizontal="center" vertical="center"/>
    </xf>
    <xf numFmtId="49" fontId="2" fillId="0" borderId="111" xfId="6" applyNumberFormat="1" applyFont="1" applyBorder="1" applyAlignment="1">
      <alignment horizontal="left" vertical="center" indent="1"/>
    </xf>
    <xf numFmtId="49" fontId="2" fillId="0" borderId="111" xfId="6" applyNumberFormat="1" applyFont="1" applyBorder="1" applyAlignment="1">
      <alignment horizontal="left" vertical="center" indent="2"/>
    </xf>
    <xf numFmtId="49" fontId="2" fillId="0" borderId="101" xfId="6" applyNumberFormat="1" applyFont="1" applyBorder="1" applyAlignment="1">
      <alignment vertical="center"/>
    </xf>
    <xf numFmtId="49" fontId="9" fillId="0" borderId="106" xfId="6" applyNumberFormat="1" applyFont="1" applyBorder="1" applyAlignment="1">
      <alignment horizontal="center" vertical="center" wrapText="1"/>
    </xf>
    <xf numFmtId="49" fontId="9" fillId="0" borderId="107" xfId="6" applyNumberFormat="1" applyFont="1" applyBorder="1" applyAlignment="1">
      <alignment horizontal="center" vertical="center" wrapText="1"/>
    </xf>
    <xf numFmtId="49" fontId="9" fillId="0" borderId="108" xfId="6" applyNumberFormat="1" applyFont="1" applyBorder="1" applyAlignment="1">
      <alignment horizontal="center" vertical="center" wrapText="1"/>
    </xf>
    <xf numFmtId="164" fontId="2" fillId="0" borderId="104" xfId="10" applyNumberFormat="1" applyFont="1" applyFill="1" applyBorder="1" applyAlignment="1">
      <alignment horizontal="right" vertical="center" indent="3"/>
    </xf>
    <xf numFmtId="164" fontId="2" fillId="0" borderId="112" xfId="10" applyNumberFormat="1" applyFont="1" applyFill="1" applyBorder="1" applyAlignment="1">
      <alignment horizontal="right" vertical="center" indent="3"/>
    </xf>
    <xf numFmtId="164" fontId="2" fillId="0" borderId="112" xfId="10" applyNumberFormat="1" applyFont="1" applyFill="1" applyBorder="1" applyAlignment="1">
      <alignment horizontal="right" vertical="center" indent="2"/>
    </xf>
    <xf numFmtId="164" fontId="2" fillId="0" borderId="104" xfId="10" applyNumberFormat="1" applyFont="1" applyBorder="1" applyAlignment="1">
      <alignment horizontal="right" vertical="center" indent="3"/>
    </xf>
    <xf numFmtId="3" fontId="2" fillId="0" borderId="112" xfId="10" applyNumberFormat="1" applyFont="1" applyFill="1" applyBorder="1" applyAlignment="1">
      <alignment horizontal="right" vertical="center" indent="2"/>
    </xf>
    <xf numFmtId="3" fontId="2" fillId="0" borderId="106" xfId="10" applyNumberFormat="1" applyFont="1" applyFill="1" applyBorder="1" applyAlignment="1">
      <alignment horizontal="center" vertical="center"/>
    </xf>
    <xf numFmtId="0" fontId="19" fillId="0" borderId="101" xfId="11" applyFont="1" applyBorder="1" applyAlignment="1">
      <alignment horizontal="left" vertical="center" wrapText="1" indent="1"/>
    </xf>
    <xf numFmtId="0" fontId="19" fillId="0" borderId="108" xfId="11" applyFont="1" applyBorder="1" applyAlignment="1">
      <alignment horizontal="left" vertical="center" wrapText="1" indent="1"/>
    </xf>
    <xf numFmtId="164" fontId="2" fillId="0" borderId="109" xfId="10" applyNumberFormat="1" applyFont="1" applyFill="1" applyBorder="1" applyAlignment="1">
      <alignment horizontal="right" vertical="center" indent="3"/>
    </xf>
    <xf numFmtId="164" fontId="2" fillId="0" borderId="109" xfId="10" applyNumberFormat="1" applyFont="1" applyBorder="1" applyAlignment="1">
      <alignment horizontal="right" vertical="center" indent="3"/>
    </xf>
    <xf numFmtId="3" fontId="2" fillId="0" borderId="110" xfId="10" applyNumberFormat="1" applyFont="1" applyFill="1" applyBorder="1" applyAlignment="1">
      <alignment horizontal="center" vertical="center"/>
    </xf>
    <xf numFmtId="0" fontId="19" fillId="0" borderId="111" xfId="11" applyFont="1" applyBorder="1" applyAlignment="1">
      <alignment horizontal="left" vertical="center" wrapText="1" indent="1"/>
    </xf>
    <xf numFmtId="0" fontId="2" fillId="0" borderId="111" xfId="11" applyFont="1" applyBorder="1" applyAlignment="1">
      <alignment horizontal="left" vertical="center" wrapText="1" indent="1"/>
    </xf>
    <xf numFmtId="164" fontId="2" fillId="0" borderId="97" xfId="10" applyNumberFormat="1" applyFont="1" applyFill="1" applyBorder="1" applyAlignment="1">
      <alignment horizontal="right" vertical="center" indent="3"/>
    </xf>
    <xf numFmtId="164" fontId="2" fillId="0" borderId="94" xfId="10" applyNumberFormat="1" applyFont="1" applyFill="1" applyBorder="1" applyAlignment="1">
      <alignment horizontal="right" vertical="center" indent="3"/>
    </xf>
    <xf numFmtId="164" fontId="2" fillId="0" borderId="94" xfId="10" applyNumberFormat="1" applyFont="1" applyFill="1" applyBorder="1" applyAlignment="1">
      <alignment horizontal="right" vertical="center" indent="2"/>
    </xf>
    <xf numFmtId="3" fontId="2" fillId="0" borderId="111" xfId="10" applyNumberFormat="1" applyFont="1" applyFill="1" applyBorder="1" applyAlignment="1">
      <alignment horizontal="center" vertical="center"/>
    </xf>
    <xf numFmtId="0" fontId="9" fillId="0" borderId="109" xfId="11" applyFont="1" applyBorder="1" applyAlignment="1">
      <alignment horizontal="center" vertical="center" wrapText="1"/>
    </xf>
    <xf numFmtId="164" fontId="2" fillId="0" borderId="110" xfId="9" applyNumberFormat="1" applyFont="1" applyFill="1" applyBorder="1" applyAlignment="1">
      <alignment horizontal="right" vertical="center" indent="1"/>
    </xf>
    <xf numFmtId="3" fontId="2" fillId="0" borderId="110" xfId="8" applyNumberFormat="1" applyFont="1" applyFill="1" applyBorder="1" applyAlignment="1">
      <alignment horizontal="center" vertical="center"/>
    </xf>
    <xf numFmtId="49" fontId="9" fillId="0" borderId="113" xfId="14" applyNumberFormat="1" applyFont="1" applyBorder="1" applyAlignment="1">
      <alignment horizontal="right" vertical="center" indent="1"/>
    </xf>
    <xf numFmtId="49" fontId="9" fillId="0" borderId="104" xfId="11" applyNumberFormat="1" applyFont="1" applyBorder="1" applyAlignment="1">
      <alignment horizontal="center" vertical="center"/>
    </xf>
    <xf numFmtId="49" fontId="9" fillId="0" borderId="112" xfId="11" applyNumberFormat="1" applyFont="1" applyBorder="1" applyAlignment="1">
      <alignment horizontal="center" vertical="center" wrapText="1"/>
    </xf>
    <xf numFmtId="49" fontId="9" fillId="0" borderId="112" xfId="14" applyNumberFormat="1" applyFont="1" applyBorder="1" applyAlignment="1">
      <alignment horizontal="center" vertical="center"/>
    </xf>
    <xf numFmtId="49" fontId="9" fillId="0" borderId="106" xfId="14" applyNumberFormat="1" applyFont="1" applyBorder="1" applyAlignment="1">
      <alignment horizontal="center" vertical="center"/>
    </xf>
    <xf numFmtId="49" fontId="9" fillId="0" borderId="107" xfId="14" applyNumberFormat="1" applyFont="1" applyBorder="1" applyAlignment="1">
      <alignment horizontal="center" vertical="center" wrapText="1"/>
    </xf>
    <xf numFmtId="49" fontId="9" fillId="0" borderId="112" xfId="14" applyNumberFormat="1" applyFont="1" applyBorder="1" applyAlignment="1">
      <alignment horizontal="center" vertical="center" wrapText="1"/>
    </xf>
    <xf numFmtId="49" fontId="9" fillId="0" borderId="105" xfId="14" applyNumberFormat="1" applyFont="1" applyBorder="1" applyAlignment="1">
      <alignment horizontal="center" vertical="center" wrapText="1"/>
    </xf>
    <xf numFmtId="49" fontId="9" fillId="0" borderId="101" xfId="14" applyNumberFormat="1" applyFont="1" applyBorder="1" applyAlignment="1">
      <alignment horizontal="center" vertical="center" wrapText="1"/>
    </xf>
    <xf numFmtId="49" fontId="9" fillId="0" borderId="110" xfId="14" applyNumberFormat="1" applyFont="1" applyBorder="1" applyAlignment="1">
      <alignment horizontal="center" vertical="center" wrapText="1"/>
    </xf>
    <xf numFmtId="164" fontId="2" fillId="0" borderId="108" xfId="15" applyNumberFormat="1" applyFont="1" applyBorder="1" applyAlignment="1">
      <alignment horizontal="right" vertical="center" indent="2"/>
    </xf>
    <xf numFmtId="169" fontId="2" fillId="0" borderId="104" xfId="15" applyNumberFormat="1" applyFont="1" applyBorder="1" applyAlignment="1">
      <alignment horizontal="center" vertical="center"/>
    </xf>
    <xf numFmtId="168" fontId="2" fillId="0" borderId="101" xfId="15" applyNumberFormat="1" applyFont="1" applyBorder="1" applyAlignment="1">
      <alignment horizontal="center" vertical="center"/>
    </xf>
    <xf numFmtId="168" fontId="2" fillId="0" borderId="106" xfId="15" applyNumberFormat="1" applyFont="1" applyBorder="1" applyAlignment="1">
      <alignment horizontal="center" vertical="center"/>
    </xf>
    <xf numFmtId="164" fontId="2" fillId="0" borderId="113" xfId="15" applyNumberFormat="1" applyFont="1" applyBorder="1" applyAlignment="1">
      <alignment horizontal="center" vertical="center"/>
    </xf>
    <xf numFmtId="164" fontId="2" fillId="0" borderId="109" xfId="15" applyNumberFormat="1" applyFont="1" applyBorder="1" applyAlignment="1">
      <alignment horizontal="center" vertical="center"/>
    </xf>
    <xf numFmtId="164" fontId="2" fillId="0" borderId="111" xfId="15" applyNumberFormat="1" applyFont="1" applyBorder="1" applyAlignment="1">
      <alignment horizontal="right" vertical="center" indent="2"/>
    </xf>
    <xf numFmtId="169" fontId="2" fillId="0" borderId="109" xfId="15" applyNumberFormat="1" applyFont="1" applyBorder="1" applyAlignment="1">
      <alignment horizontal="center" vertical="center"/>
    </xf>
    <xf numFmtId="169" fontId="2" fillId="0" borderId="110" xfId="15" applyNumberFormat="1" applyFont="1" applyBorder="1" applyAlignment="1">
      <alignment horizontal="center" vertical="center"/>
    </xf>
    <xf numFmtId="168" fontId="2" fillId="0" borderId="110" xfId="15" applyNumberFormat="1" applyFont="1" applyBorder="1" applyAlignment="1">
      <alignment horizontal="center" vertical="center"/>
    </xf>
    <xf numFmtId="0" fontId="9" fillId="0" borderId="113" xfId="14" applyFont="1" applyBorder="1" applyAlignment="1">
      <alignment horizontal="left" vertical="center" indent="1"/>
    </xf>
    <xf numFmtId="169" fontId="2" fillId="0" borderId="95" xfId="15" applyNumberFormat="1" applyFont="1" applyBorder="1" applyAlignment="1">
      <alignment horizontal="center" vertical="center"/>
    </xf>
    <xf numFmtId="0" fontId="9" fillId="0" borderId="104" xfId="13" applyFont="1" applyBorder="1" applyAlignment="1">
      <alignment horizontal="center" vertical="center" wrapText="1"/>
    </xf>
    <xf numFmtId="0" fontId="9" fillId="0" borderId="112" xfId="13" applyFont="1" applyBorder="1" applyAlignment="1">
      <alignment horizontal="center" vertical="center" wrapText="1"/>
    </xf>
    <xf numFmtId="0" fontId="9" fillId="0" borderId="109" xfId="14" applyFont="1" applyBorder="1" applyAlignment="1">
      <alignment horizontal="center" vertical="center" wrapText="1"/>
    </xf>
    <xf numFmtId="0" fontId="9" fillId="0" borderId="110" xfId="14" applyFont="1" applyBorder="1" applyAlignment="1">
      <alignment horizontal="center" vertical="center" wrapText="1"/>
    </xf>
    <xf numFmtId="0" fontId="13" fillId="0" borderId="0" xfId="1087" applyFont="1"/>
    <xf numFmtId="0" fontId="2" fillId="0" borderId="0" xfId="1087" applyFont="1"/>
    <xf numFmtId="0" fontId="2" fillId="0" borderId="114" xfId="1087" applyFont="1" applyBorder="1" applyAlignment="1">
      <alignment horizontal="center" vertical="center"/>
    </xf>
    <xf numFmtId="0" fontId="2" fillId="0" borderId="114" xfId="1090" applyFont="1" applyBorder="1" applyAlignment="1">
      <alignment horizontal="left" vertical="center" wrapText="1" indent="1"/>
    </xf>
    <xf numFmtId="0" fontId="2" fillId="0" borderId="114" xfId="1090" applyFont="1" applyBorder="1" applyAlignment="1">
      <alignment horizontal="left" vertical="center" indent="1"/>
    </xf>
    <xf numFmtId="0" fontId="2" fillId="0" borderId="115" xfId="1090" applyFont="1" applyBorder="1" applyAlignment="1">
      <alignment horizontal="left" vertical="center" wrapText="1" indent="1"/>
    </xf>
    <xf numFmtId="0" fontId="2" fillId="0" borderId="115" xfId="1090" applyFont="1" applyBorder="1" applyAlignment="1">
      <alignment horizontal="left" vertical="center" indent="1"/>
    </xf>
    <xf numFmtId="0" fontId="9" fillId="0" borderId="114" xfId="1087" applyFont="1" applyBorder="1" applyAlignment="1">
      <alignment horizontal="center" vertical="center"/>
    </xf>
    <xf numFmtId="0" fontId="2" fillId="0" borderId="114" xfId="1090" applyFont="1" applyBorder="1" applyAlignment="1">
      <alignment vertical="center"/>
    </xf>
    <xf numFmtId="0" fontId="9" fillId="0" borderId="114" xfId="1090" applyFont="1" applyBorder="1" applyAlignment="1">
      <alignment horizontal="center" vertical="center"/>
    </xf>
    <xf numFmtId="0" fontId="2" fillId="0" borderId="0" xfId="1090" applyFont="1"/>
    <xf numFmtId="0" fontId="2" fillId="0" borderId="0" xfId="1095" applyFont="1" applyAlignment="1">
      <alignment vertical="center"/>
    </xf>
    <xf numFmtId="167" fontId="2" fillId="0" borderId="0" xfId="1095" applyNumberFormat="1" applyFont="1" applyAlignment="1">
      <alignment vertical="center"/>
    </xf>
    <xf numFmtId="4" fontId="108" fillId="20" borderId="118" xfId="533" applyNumberFormat="1" applyFont="1" applyFill="1" applyBorder="1" applyAlignment="1">
      <alignment horizontal="right" vertical="center" wrapText="1" indent="1"/>
    </xf>
    <xf numFmtId="3" fontId="108" fillId="21" borderId="118" xfId="533" applyNumberFormat="1" applyFont="1" applyFill="1" applyBorder="1" applyAlignment="1">
      <alignment horizontal="right" vertical="center" wrapText="1" indent="1"/>
    </xf>
    <xf numFmtId="164" fontId="108" fillId="20" borderId="118" xfId="533" applyNumberFormat="1" applyFont="1" applyFill="1" applyBorder="1" applyAlignment="1">
      <alignment horizontal="right" vertical="center" wrapText="1" indent="1"/>
    </xf>
    <xf numFmtId="3" fontId="108" fillId="20" borderId="118" xfId="533" applyNumberFormat="1" applyFont="1" applyFill="1" applyBorder="1" applyAlignment="1">
      <alignment horizontal="right" vertical="center" wrapText="1" indent="1"/>
    </xf>
    <xf numFmtId="164" fontId="109" fillId="20" borderId="118" xfId="533" applyNumberFormat="1" applyFont="1" applyFill="1" applyBorder="1" applyAlignment="1">
      <alignment horizontal="left" vertical="center" wrapText="1"/>
    </xf>
    <xf numFmtId="0" fontId="109" fillId="20" borderId="118" xfId="533" applyFont="1" applyFill="1" applyBorder="1" applyAlignment="1">
      <alignment horizontal="left" vertical="center" indent="1"/>
    </xf>
    <xf numFmtId="4" fontId="110" fillId="20" borderId="119" xfId="533" applyNumberFormat="1" applyFont="1" applyFill="1" applyBorder="1" applyAlignment="1">
      <alignment horizontal="right" vertical="center" wrapText="1" indent="1"/>
    </xf>
    <xf numFmtId="3" fontId="110" fillId="21" borderId="0" xfId="533" applyNumberFormat="1" applyFont="1" applyFill="1" applyAlignment="1">
      <alignment horizontal="right" vertical="center" wrapText="1" indent="1"/>
    </xf>
    <xf numFmtId="164" fontId="110" fillId="20" borderId="0" xfId="533" applyNumberFormat="1" applyFont="1" applyFill="1" applyAlignment="1">
      <alignment horizontal="right" vertical="center" wrapText="1" indent="1"/>
    </xf>
    <xf numFmtId="3" fontId="110" fillId="20" borderId="0" xfId="533" applyNumberFormat="1" applyFont="1" applyFill="1" applyAlignment="1">
      <alignment horizontal="right" vertical="center" wrapText="1" indent="1"/>
    </xf>
    <xf numFmtId="164" fontId="111" fillId="20" borderId="0" xfId="533" applyNumberFormat="1" applyFont="1" applyFill="1" applyAlignment="1">
      <alignment horizontal="left" vertical="center" wrapText="1"/>
    </xf>
    <xf numFmtId="0" fontId="111" fillId="20" borderId="0" xfId="533" applyFont="1" applyFill="1" applyAlignment="1">
      <alignment horizontal="left" vertical="center" indent="1"/>
    </xf>
    <xf numFmtId="3" fontId="110" fillId="21" borderId="119" xfId="533" applyNumberFormat="1" applyFont="1" applyFill="1" applyBorder="1" applyAlignment="1">
      <alignment horizontal="right" vertical="center" wrapText="1" indent="1"/>
    </xf>
    <xf numFmtId="164" fontId="110" fillId="20" borderId="119" xfId="533" applyNumberFormat="1" applyFont="1" applyFill="1" applyBorder="1" applyAlignment="1">
      <alignment horizontal="right" vertical="center" wrapText="1" indent="1"/>
    </xf>
    <xf numFmtId="3" fontId="110" fillId="20" borderId="119" xfId="533" applyNumberFormat="1" applyFont="1" applyFill="1" applyBorder="1" applyAlignment="1">
      <alignment horizontal="right" vertical="center" wrapText="1" indent="1"/>
    </xf>
    <xf numFmtId="164" fontId="111" fillId="20" borderId="119" xfId="533" applyNumberFormat="1" applyFont="1" applyFill="1" applyBorder="1" applyAlignment="1">
      <alignment horizontal="left" vertical="center" wrapText="1"/>
    </xf>
    <xf numFmtId="0" fontId="111" fillId="20" borderId="119" xfId="533" applyFont="1" applyFill="1" applyBorder="1" applyAlignment="1">
      <alignment horizontal="left" vertical="center" indent="1"/>
    </xf>
    <xf numFmtId="4" fontId="110" fillId="20" borderId="120" xfId="533" applyNumberFormat="1" applyFont="1" applyFill="1" applyBorder="1" applyAlignment="1">
      <alignment horizontal="right" vertical="center" wrapText="1" indent="2"/>
    </xf>
    <xf numFmtId="3" fontId="110" fillId="21" borderId="120" xfId="533" applyNumberFormat="1" applyFont="1" applyFill="1" applyBorder="1" applyAlignment="1">
      <alignment horizontal="right" vertical="center" wrapText="1"/>
    </xf>
    <xf numFmtId="164" fontId="110" fillId="20" borderId="120" xfId="533" applyNumberFormat="1" applyFont="1" applyFill="1" applyBorder="1" applyAlignment="1">
      <alignment horizontal="right" vertical="center" wrapText="1" indent="2"/>
    </xf>
    <xf numFmtId="0" fontId="111" fillId="20" borderId="120" xfId="533" applyFont="1" applyFill="1" applyBorder="1" applyAlignment="1">
      <alignment horizontal="left" vertical="center" indent="2"/>
    </xf>
    <xf numFmtId="0" fontId="112" fillId="20" borderId="121" xfId="533" applyFont="1" applyFill="1" applyBorder="1" applyAlignment="1">
      <alignment horizontal="center" vertical="center" wrapText="1"/>
    </xf>
    <xf numFmtId="0" fontId="112" fillId="20" borderId="125" xfId="533" applyFont="1" applyFill="1" applyBorder="1" applyAlignment="1">
      <alignment horizontal="center" vertical="center" wrapText="1"/>
    </xf>
    <xf numFmtId="0" fontId="37" fillId="19" borderId="0" xfId="1089" applyFont="1" applyFill="1" applyAlignment="1">
      <alignment horizontal="left"/>
    </xf>
    <xf numFmtId="0" fontId="113" fillId="19" borderId="0" xfId="533" applyFont="1" applyFill="1" applyAlignment="1">
      <alignment vertical="center"/>
    </xf>
    <xf numFmtId="0" fontId="2" fillId="19" borderId="0" xfId="1095" applyFont="1" applyFill="1" applyAlignment="1">
      <alignment vertical="center"/>
    </xf>
    <xf numFmtId="0" fontId="2" fillId="0" borderId="0" xfId="1091" applyFont="1" applyAlignment="1">
      <alignment vertical="center"/>
    </xf>
    <xf numFmtId="0" fontId="114" fillId="19" borderId="135" xfId="533" applyFont="1" applyFill="1" applyBorder="1" applyAlignment="1">
      <alignment horizontal="right" vertical="center"/>
    </xf>
    <xf numFmtId="0" fontId="114" fillId="19" borderId="135" xfId="533" applyFont="1" applyFill="1" applyBorder="1" applyAlignment="1">
      <alignment vertical="center"/>
    </xf>
    <xf numFmtId="0" fontId="4" fillId="0" borderId="0" xfId="413"/>
    <xf numFmtId="0" fontId="115" fillId="0" borderId="0" xfId="413" applyFont="1"/>
    <xf numFmtId="167" fontId="67" fillId="0" borderId="0" xfId="413" applyNumberFormat="1" applyFont="1"/>
    <xf numFmtId="0" fontId="67" fillId="0" borderId="0" xfId="413" applyFont="1"/>
    <xf numFmtId="0" fontId="116" fillId="0" borderId="0" xfId="1097" applyFont="1" applyFill="1" applyBorder="1" applyAlignment="1">
      <alignment horizontal="right" vertical="center"/>
    </xf>
    <xf numFmtId="167" fontId="117" fillId="0" borderId="0" xfId="413" applyNumberFormat="1" applyFont="1"/>
    <xf numFmtId="0" fontId="118" fillId="0" borderId="0" xfId="413" applyFont="1"/>
    <xf numFmtId="167" fontId="119" fillId="0" borderId="0" xfId="413" applyNumberFormat="1" applyFont="1" applyAlignment="1">
      <alignment horizontal="right"/>
    </xf>
    <xf numFmtId="0" fontId="120" fillId="0" borderId="0" xfId="413" applyFont="1" applyAlignment="1">
      <alignment horizontal="right"/>
    </xf>
    <xf numFmtId="167" fontId="117" fillId="0" borderId="0" xfId="413" applyNumberFormat="1" applyFont="1" applyAlignment="1">
      <alignment horizontal="right"/>
    </xf>
    <xf numFmtId="0" fontId="120" fillId="0" borderId="0" xfId="1097" applyFont="1" applyFill="1" applyBorder="1" applyAlignment="1">
      <alignment horizontal="right" vertical="center"/>
    </xf>
    <xf numFmtId="0" fontId="115" fillId="0" borderId="0" xfId="413" applyFont="1" applyFill="1" applyBorder="1"/>
    <xf numFmtId="0" fontId="67" fillId="0" borderId="0" xfId="413" applyFont="1" applyFill="1" applyBorder="1"/>
    <xf numFmtId="167" fontId="121" fillId="0" borderId="0" xfId="1097" applyNumberFormat="1" applyFont="1" applyFill="1" applyBorder="1" applyAlignment="1">
      <alignment vertical="center"/>
    </xf>
    <xf numFmtId="167" fontId="117" fillId="0" borderId="0" xfId="413" applyNumberFormat="1" applyFont="1" applyFill="1" applyBorder="1"/>
    <xf numFmtId="167" fontId="117" fillId="0" borderId="0" xfId="1097" applyNumberFormat="1" applyFont="1" applyFill="1" applyBorder="1"/>
    <xf numFmtId="167" fontId="61" fillId="0" borderId="0" xfId="1097" applyNumberFormat="1" applyFont="1" applyFill="1" applyBorder="1"/>
    <xf numFmtId="49" fontId="120" fillId="0" borderId="0" xfId="1097" applyNumberFormat="1" applyFont="1" applyFill="1" applyBorder="1" applyAlignment="1">
      <alignment horizontal="right" vertical="center"/>
    </xf>
    <xf numFmtId="0" fontId="121" fillId="0" borderId="0" xfId="432" applyFont="1" applyBorder="1" applyAlignment="1">
      <alignment horizontal="center" vertical="center" wrapText="1"/>
    </xf>
    <xf numFmtId="0" fontId="122" fillId="0" borderId="0" xfId="1097" applyFont="1" applyFill="1" applyBorder="1" applyAlignment="1">
      <alignment horizontal="center" vertical="center"/>
    </xf>
    <xf numFmtId="0" fontId="117" fillId="0" borderId="0" xfId="413" applyFont="1"/>
    <xf numFmtId="164" fontId="108" fillId="20" borderId="118" xfId="533" applyNumberFormat="1" applyFont="1" applyFill="1" applyBorder="1" applyAlignment="1">
      <alignment horizontal="right" vertical="center" indent="1"/>
    </xf>
    <xf numFmtId="164" fontId="110" fillId="20" borderId="136" xfId="533" applyNumberFormat="1" applyFont="1" applyFill="1" applyBorder="1" applyAlignment="1">
      <alignment horizontal="right" vertical="center" wrapText="1" indent="1"/>
    </xf>
    <xf numFmtId="3" fontId="110" fillId="21" borderId="136" xfId="533" applyNumberFormat="1" applyFont="1" applyFill="1" applyBorder="1" applyAlignment="1">
      <alignment horizontal="right" vertical="center" wrapText="1" indent="1"/>
    </xf>
    <xf numFmtId="3" fontId="110" fillId="20" borderId="136" xfId="533" applyNumberFormat="1" applyFont="1" applyFill="1" applyBorder="1" applyAlignment="1">
      <alignment horizontal="right" vertical="center" wrapText="1" indent="1"/>
    </xf>
    <xf numFmtId="0" fontId="111" fillId="20" borderId="136" xfId="533" applyFont="1" applyFill="1" applyBorder="1" applyAlignment="1">
      <alignment horizontal="left" vertical="center"/>
    </xf>
    <xf numFmtId="0" fontId="111" fillId="20" borderId="136" xfId="533" applyFont="1" applyFill="1" applyBorder="1" applyAlignment="1">
      <alignment horizontal="left" vertical="center" indent="1"/>
    </xf>
    <xf numFmtId="0" fontId="111" fillId="20" borderId="119" xfId="533" applyFont="1" applyFill="1" applyBorder="1" applyAlignment="1">
      <alignment horizontal="left" vertical="center"/>
    </xf>
    <xf numFmtId="164" fontId="110" fillId="20" borderId="120" xfId="533" applyNumberFormat="1" applyFont="1" applyFill="1" applyBorder="1" applyAlignment="1">
      <alignment horizontal="right" vertical="center" wrapText="1" indent="1"/>
    </xf>
    <xf numFmtId="3" fontId="110" fillId="20" borderId="120" xfId="533" applyNumberFormat="1" applyFont="1" applyFill="1" applyBorder="1" applyAlignment="1">
      <alignment horizontal="right" vertical="center" wrapText="1"/>
    </xf>
    <xf numFmtId="0" fontId="112" fillId="20" borderId="0" xfId="533" applyFont="1" applyFill="1" applyAlignment="1">
      <alignment horizontal="center" vertical="center" wrapText="1"/>
    </xf>
    <xf numFmtId="0" fontId="114" fillId="19" borderId="135" xfId="533" applyFont="1" applyFill="1" applyBorder="1" applyAlignment="1">
      <alignment horizontal="left" vertical="center"/>
    </xf>
    <xf numFmtId="0" fontId="1" fillId="0" borderId="0" xfId="479"/>
    <xf numFmtId="0" fontId="9" fillId="0" borderId="0" xfId="479" applyFont="1"/>
    <xf numFmtId="0" fontId="109" fillId="20" borderId="118" xfId="533" applyFont="1" applyFill="1" applyBorder="1" applyAlignment="1">
      <alignment horizontal="left" vertical="center"/>
    </xf>
    <xf numFmtId="3" fontId="108" fillId="20" borderId="137" xfId="533" applyNumberFormat="1" applyFont="1" applyFill="1" applyBorder="1" applyAlignment="1">
      <alignment horizontal="right" vertical="center" wrapText="1" indent="1"/>
    </xf>
    <xf numFmtId="3" fontId="108" fillId="21" borderId="137" xfId="533" applyNumberFormat="1" applyFont="1" applyFill="1" applyBorder="1" applyAlignment="1">
      <alignment horizontal="right" vertical="center" wrapText="1" indent="1"/>
    </xf>
    <xf numFmtId="164" fontId="108" fillId="20" borderId="137" xfId="533" applyNumberFormat="1" applyFont="1" applyFill="1" applyBorder="1" applyAlignment="1">
      <alignment horizontal="right" vertical="center" wrapText="1" indent="1"/>
    </xf>
    <xf numFmtId="0" fontId="109" fillId="20" borderId="137" xfId="533" applyFont="1" applyFill="1" applyBorder="1" applyAlignment="1">
      <alignment horizontal="left" vertical="center" indent="1"/>
    </xf>
    <xf numFmtId="0" fontId="109" fillId="20" borderId="137" xfId="533" applyFont="1" applyFill="1" applyBorder="1" applyAlignment="1">
      <alignment horizontal="left" vertical="center"/>
    </xf>
    <xf numFmtId="3" fontId="108" fillId="20" borderId="138" xfId="533" applyNumberFormat="1" applyFont="1" applyFill="1" applyBorder="1" applyAlignment="1">
      <alignment horizontal="right" vertical="center" wrapText="1" indent="1"/>
    </xf>
    <xf numFmtId="3" fontId="108" fillId="21" borderId="138" xfId="533" applyNumberFormat="1" applyFont="1" applyFill="1" applyBorder="1" applyAlignment="1">
      <alignment horizontal="right" vertical="center" wrapText="1" indent="1"/>
    </xf>
    <xf numFmtId="164" fontId="108" fillId="20" borderId="138" xfId="533" applyNumberFormat="1" applyFont="1" applyFill="1" applyBorder="1" applyAlignment="1">
      <alignment horizontal="right" vertical="center" wrapText="1" indent="1"/>
    </xf>
    <xf numFmtId="0" fontId="109" fillId="20" borderId="138" xfId="533" applyFont="1" applyFill="1" applyBorder="1" applyAlignment="1">
      <alignment horizontal="left" vertical="center" indent="1"/>
    </xf>
    <xf numFmtId="0" fontId="109" fillId="20" borderId="138" xfId="533" applyFont="1" applyFill="1" applyBorder="1" applyAlignment="1">
      <alignment horizontal="left" vertical="center"/>
    </xf>
    <xf numFmtId="1" fontId="68" fillId="19" borderId="0" xfId="1095" applyNumberFormat="1" applyFont="1" applyFill="1" applyAlignment="1">
      <alignment horizontal="center" vertical="center"/>
    </xf>
    <xf numFmtId="1" fontId="68" fillId="21" borderId="0" xfId="1095" applyNumberFormat="1" applyFont="1" applyFill="1" applyAlignment="1">
      <alignment horizontal="center" vertical="center"/>
    </xf>
    <xf numFmtId="1" fontId="68" fillId="19" borderId="0" xfId="1095" applyNumberFormat="1" applyFont="1" applyFill="1" applyAlignment="1">
      <alignment horizontal="right" vertical="center" indent="1"/>
    </xf>
    <xf numFmtId="0" fontId="69" fillId="0" borderId="0" xfId="1095" applyFont="1" applyAlignment="1">
      <alignment vertical="center"/>
    </xf>
    <xf numFmtId="0" fontId="4" fillId="0" borderId="0" xfId="1093" applyAlignment="1">
      <alignment vertical="center"/>
    </xf>
    <xf numFmtId="0" fontId="4" fillId="19" borderId="0" xfId="1093" applyFill="1" applyAlignment="1">
      <alignment vertical="center"/>
    </xf>
    <xf numFmtId="0" fontId="123" fillId="19" borderId="0" xfId="1093" applyFont="1" applyFill="1" applyAlignment="1">
      <alignment vertical="center"/>
    </xf>
    <xf numFmtId="0" fontId="111" fillId="19" borderId="0" xfId="1093" applyFont="1" applyFill="1" applyAlignment="1">
      <alignment horizontal="left" vertical="center" indent="1"/>
    </xf>
    <xf numFmtId="0" fontId="123" fillId="19" borderId="0" xfId="1093" applyFont="1" applyFill="1" applyAlignment="1">
      <alignment horizontal="left" vertical="center" indent="1"/>
    </xf>
    <xf numFmtId="0" fontId="124" fillId="19" borderId="0" xfId="1093" applyFont="1" applyFill="1" applyAlignment="1">
      <alignment horizontal="right" vertical="center" indent="1"/>
    </xf>
    <xf numFmtId="0" fontId="4" fillId="19" borderId="0" xfId="1093" applyFill="1" applyAlignment="1">
      <alignment horizontal="left" vertical="center" indent="1"/>
    </xf>
    <xf numFmtId="3" fontId="110" fillId="21" borderId="120" xfId="533" applyNumberFormat="1" applyFont="1" applyFill="1" applyBorder="1" applyAlignment="1">
      <alignment horizontal="right" vertical="center" wrapText="1" indent="1"/>
    </xf>
    <xf numFmtId="3" fontId="110" fillId="20" borderId="120" xfId="533" applyNumberFormat="1" applyFont="1" applyFill="1" applyBorder="1" applyAlignment="1">
      <alignment horizontal="right" vertical="center" wrapText="1" indent="1"/>
    </xf>
    <xf numFmtId="0" fontId="112" fillId="20" borderId="122" xfId="533" applyFont="1" applyFill="1" applyBorder="1" applyAlignment="1">
      <alignment horizontal="center" vertical="center" wrapText="1"/>
    </xf>
    <xf numFmtId="0" fontId="112" fillId="20" borderId="141" xfId="533" applyFont="1" applyFill="1" applyBorder="1" applyAlignment="1">
      <alignment horizontal="center" vertical="center" wrapText="1"/>
    </xf>
    <xf numFmtId="0" fontId="123" fillId="19" borderId="0" xfId="533" applyFont="1" applyFill="1" applyAlignment="1">
      <alignment vertical="center"/>
    </xf>
    <xf numFmtId="2" fontId="2" fillId="0" borderId="0" xfId="1092" applyNumberFormat="1" applyFont="1" applyAlignment="1">
      <alignment vertical="center"/>
    </xf>
    <xf numFmtId="167" fontId="2" fillId="0" borderId="0" xfId="1092" applyNumberFormat="1" applyFont="1" applyAlignment="1">
      <alignment vertical="center"/>
    </xf>
    <xf numFmtId="2" fontId="9" fillId="0" borderId="0" xfId="1092" applyNumberFormat="1" applyFont="1" applyAlignment="1">
      <alignment vertical="center"/>
    </xf>
    <xf numFmtId="164" fontId="108" fillId="19" borderId="118" xfId="533" applyNumberFormat="1" applyFont="1" applyFill="1" applyBorder="1" applyAlignment="1">
      <alignment horizontal="right" vertical="center" wrapText="1" indent="1"/>
    </xf>
    <xf numFmtId="3" fontId="108" fillId="19" borderId="118" xfId="533" applyNumberFormat="1" applyFont="1" applyFill="1" applyBorder="1" applyAlignment="1">
      <alignment horizontal="right" vertical="center" wrapText="1" indent="1"/>
    </xf>
    <xf numFmtId="0" fontId="109" fillId="20" borderId="118" xfId="533" applyFont="1" applyFill="1" applyBorder="1" applyAlignment="1">
      <alignment horizontal="left" vertical="center" indent="2"/>
    </xf>
    <xf numFmtId="164" fontId="110" fillId="19" borderId="136" xfId="533" applyNumberFormat="1" applyFont="1" applyFill="1" applyBorder="1" applyAlignment="1">
      <alignment horizontal="right" vertical="center" wrapText="1" indent="1"/>
    </xf>
    <xf numFmtId="3" fontId="110" fillId="19" borderId="136" xfId="533" applyNumberFormat="1" applyFont="1" applyFill="1" applyBorder="1" applyAlignment="1">
      <alignment horizontal="right" vertical="center" wrapText="1" indent="1"/>
    </xf>
    <xf numFmtId="164" fontId="110" fillId="19" borderId="119" xfId="533" applyNumberFormat="1" applyFont="1" applyFill="1" applyBorder="1" applyAlignment="1">
      <alignment horizontal="right" vertical="center" wrapText="1" indent="1"/>
    </xf>
    <xf numFmtId="3" fontId="110" fillId="19" borderId="119" xfId="533" applyNumberFormat="1" applyFont="1" applyFill="1" applyBorder="1" applyAlignment="1">
      <alignment horizontal="right" vertical="center" wrapText="1" indent="1"/>
    </xf>
    <xf numFmtId="0" fontId="111" fillId="20" borderId="136" xfId="533" quotePrefix="1" applyFont="1" applyFill="1" applyBorder="1" applyAlignment="1">
      <alignment horizontal="left" vertical="center" indent="1"/>
    </xf>
    <xf numFmtId="164" fontId="126" fillId="19" borderId="0" xfId="1091" applyNumberFormat="1" applyFont="1" applyFill="1" applyAlignment="1">
      <alignment horizontal="right" vertical="center" indent="1"/>
    </xf>
    <xf numFmtId="3" fontId="126" fillId="22" borderId="0" xfId="1091" applyNumberFormat="1" applyFont="1" applyFill="1" applyAlignment="1">
      <alignment horizontal="right" vertical="center" indent="1"/>
    </xf>
    <xf numFmtId="3" fontId="126" fillId="19" borderId="0" xfId="1091" applyNumberFormat="1" applyFont="1" applyFill="1" applyAlignment="1">
      <alignment horizontal="right" vertical="center" indent="1"/>
    </xf>
    <xf numFmtId="164" fontId="70" fillId="19" borderId="0" xfId="1091" applyNumberFormat="1" applyFont="1" applyFill="1" applyAlignment="1">
      <alignment horizontal="left" vertical="center"/>
    </xf>
    <xf numFmtId="164" fontId="70" fillId="19" borderId="0" xfId="1091" applyNumberFormat="1" applyFont="1" applyFill="1" applyAlignment="1">
      <alignment horizontal="left" vertical="center" indent="1"/>
    </xf>
    <xf numFmtId="164" fontId="111" fillId="20" borderId="136" xfId="533" applyNumberFormat="1" applyFont="1" applyFill="1" applyBorder="1" applyAlignment="1">
      <alignment horizontal="left" vertical="center" wrapText="1"/>
    </xf>
    <xf numFmtId="1" fontId="2" fillId="0" borderId="0" xfId="1092" applyNumberFormat="1" applyFont="1" applyAlignment="1">
      <alignment vertical="center"/>
    </xf>
    <xf numFmtId="3" fontId="110" fillId="19" borderId="120" xfId="533" applyNumberFormat="1" applyFont="1" applyFill="1" applyBorder="1" applyAlignment="1">
      <alignment horizontal="right" vertical="center" wrapText="1"/>
    </xf>
    <xf numFmtId="164" fontId="2" fillId="0" borderId="0" xfId="1095" applyNumberFormat="1" applyFont="1" applyAlignment="1">
      <alignment vertical="center"/>
    </xf>
    <xf numFmtId="0" fontId="2" fillId="0" borderId="0" xfId="1095" applyFont="1" applyAlignment="1">
      <alignment horizontal="center" vertical="center"/>
    </xf>
    <xf numFmtId="0" fontId="68" fillId="0" borderId="0" xfId="1095" applyFont="1" applyAlignment="1">
      <alignment vertical="center"/>
    </xf>
    <xf numFmtId="0" fontId="2" fillId="0" borderId="0" xfId="1095" applyFont="1" applyAlignment="1">
      <alignment horizontal="right" vertical="center"/>
    </xf>
    <xf numFmtId="3" fontId="2" fillId="0" borderId="0" xfId="1095" applyNumberFormat="1" applyFont="1" applyAlignment="1">
      <alignment vertical="center"/>
    </xf>
    <xf numFmtId="164" fontId="110" fillId="20" borderId="137" xfId="533" applyNumberFormat="1" applyFont="1" applyFill="1" applyBorder="1" applyAlignment="1">
      <alignment horizontal="right" vertical="center" wrapText="1" indent="1"/>
    </xf>
    <xf numFmtId="3" fontId="110" fillId="21" borderId="137" xfId="533" applyNumberFormat="1" applyFont="1" applyFill="1" applyBorder="1" applyAlignment="1">
      <alignment horizontal="right" vertical="center" wrapText="1" indent="1"/>
    </xf>
    <xf numFmtId="3" fontId="110" fillId="20" borderId="137" xfId="533" applyNumberFormat="1" applyFont="1" applyFill="1" applyBorder="1" applyAlignment="1">
      <alignment horizontal="right" vertical="center" wrapText="1" indent="1"/>
    </xf>
    <xf numFmtId="164" fontId="111" fillId="20" borderId="137" xfId="533" applyNumberFormat="1" applyFont="1" applyFill="1" applyBorder="1" applyAlignment="1">
      <alignment horizontal="left" vertical="center" wrapText="1"/>
    </xf>
    <xf numFmtId="0" fontId="111" fillId="20" borderId="137" xfId="533" applyFont="1" applyFill="1" applyBorder="1" applyAlignment="1">
      <alignment horizontal="left" vertical="center" indent="1"/>
    </xf>
    <xf numFmtId="0" fontId="4" fillId="0" borderId="0" xfId="1096" applyAlignment="1">
      <alignment vertical="center"/>
    </xf>
    <xf numFmtId="0" fontId="49" fillId="0" borderId="0" xfId="1096" applyFont="1" applyAlignment="1">
      <alignment vertical="center"/>
    </xf>
    <xf numFmtId="0" fontId="111" fillId="20" borderId="0" xfId="533" applyFont="1" applyFill="1" applyAlignment="1">
      <alignment horizontal="left" vertical="center"/>
    </xf>
    <xf numFmtId="0" fontId="112" fillId="20" borderId="127" xfId="533" applyFont="1" applyFill="1" applyBorder="1" applyAlignment="1">
      <alignment horizontal="center" vertical="center" wrapText="1"/>
    </xf>
    <xf numFmtId="0" fontId="2" fillId="0" borderId="0" xfId="1091" applyFont="1" applyFill="1" applyAlignment="1">
      <alignment vertical="center"/>
    </xf>
    <xf numFmtId="3" fontId="108" fillId="20" borderId="118" xfId="0" applyNumberFormat="1" applyFont="1" applyFill="1" applyBorder="1" applyAlignment="1">
      <alignment horizontal="right" vertical="center" wrapText="1" indent="1"/>
    </xf>
    <xf numFmtId="0" fontId="109" fillId="20" borderId="118" xfId="0" applyFont="1" applyFill="1" applyBorder="1" applyAlignment="1">
      <alignment horizontal="left" vertical="center" indent="1"/>
    </xf>
    <xf numFmtId="3" fontId="110" fillId="20" borderId="136" xfId="0" applyNumberFormat="1" applyFont="1" applyFill="1" applyBorder="1" applyAlignment="1">
      <alignment horizontal="right" vertical="center" wrapText="1" indent="1"/>
    </xf>
    <xf numFmtId="0" fontId="111" fillId="20" borderId="136" xfId="0" applyFont="1" applyFill="1" applyBorder="1" applyAlignment="1">
      <alignment horizontal="left" vertical="center" indent="1"/>
    </xf>
    <xf numFmtId="3" fontId="110" fillId="20" borderId="119" xfId="0" applyNumberFormat="1" applyFont="1" applyFill="1" applyBorder="1" applyAlignment="1">
      <alignment horizontal="right" vertical="center" wrapText="1" indent="1"/>
    </xf>
    <xf numFmtId="0" fontId="111" fillId="20" borderId="119" xfId="0" applyFont="1" applyFill="1" applyBorder="1" applyAlignment="1">
      <alignment horizontal="left" vertical="center" indent="1"/>
    </xf>
    <xf numFmtId="3" fontId="110" fillId="20" borderId="120" xfId="456" applyNumberFormat="1" applyFont="1" applyFill="1" applyBorder="1" applyAlignment="1">
      <alignment horizontal="right" vertical="center" wrapText="1" indent="1"/>
    </xf>
    <xf numFmtId="3" fontId="110" fillId="0" borderId="120" xfId="456" applyNumberFormat="1" applyFont="1" applyFill="1" applyBorder="1" applyAlignment="1">
      <alignment horizontal="right" vertical="center" wrapText="1"/>
    </xf>
    <xf numFmtId="164" fontId="110" fillId="20" borderId="120" xfId="456" applyNumberFormat="1" applyFont="1" applyFill="1" applyBorder="1" applyAlignment="1">
      <alignment horizontal="right" vertical="center" wrapText="1" indent="1"/>
    </xf>
    <xf numFmtId="3" fontId="110" fillId="21" borderId="120" xfId="456" applyNumberFormat="1" applyFont="1" applyFill="1" applyBorder="1" applyAlignment="1">
      <alignment horizontal="right" vertical="center" wrapText="1"/>
    </xf>
    <xf numFmtId="3" fontId="110" fillId="20" borderId="120" xfId="456" applyNumberFormat="1" applyFont="1" applyFill="1" applyBorder="1" applyAlignment="1">
      <alignment horizontal="right" vertical="center" wrapText="1"/>
    </xf>
    <xf numFmtId="164" fontId="110" fillId="20" borderId="120" xfId="456" applyNumberFormat="1" applyFont="1" applyFill="1" applyBorder="1" applyAlignment="1">
      <alignment horizontal="right" vertical="center" wrapText="1" indent="2"/>
    </xf>
    <xf numFmtId="0" fontId="111" fillId="20" borderId="120" xfId="456" applyFont="1" applyFill="1" applyBorder="1" applyAlignment="1">
      <alignment horizontal="left" vertical="center" indent="2"/>
    </xf>
    <xf numFmtId="0" fontId="112" fillId="20" borderId="0" xfId="456" applyFont="1" applyFill="1" applyBorder="1" applyAlignment="1">
      <alignment horizontal="center" vertical="center" wrapText="1"/>
    </xf>
    <xf numFmtId="0" fontId="112" fillId="20" borderId="121" xfId="456" applyFont="1" applyFill="1" applyBorder="1" applyAlignment="1">
      <alignment horizontal="center" vertical="center" wrapText="1"/>
    </xf>
    <xf numFmtId="0" fontId="112" fillId="20" borderId="125" xfId="456" applyFont="1" applyFill="1" applyBorder="1" applyAlignment="1">
      <alignment horizontal="center" vertical="center" wrapText="1"/>
    </xf>
    <xf numFmtId="0" fontId="2" fillId="0" borderId="0" xfId="1091" applyFont="1" applyBorder="1" applyAlignment="1">
      <alignment vertical="center"/>
    </xf>
    <xf numFmtId="0" fontId="114" fillId="19" borderId="135" xfId="456" applyFont="1" applyFill="1" applyBorder="1" applyAlignment="1">
      <alignment horizontal="right" vertical="center"/>
    </xf>
    <xf numFmtId="0" fontId="114" fillId="19" borderId="135" xfId="456" applyFont="1" applyFill="1" applyBorder="1" applyAlignment="1">
      <alignment vertical="center"/>
    </xf>
    <xf numFmtId="0" fontId="114" fillId="19" borderId="135" xfId="456" applyFont="1" applyFill="1" applyBorder="1" applyAlignment="1">
      <alignment horizontal="left" vertical="center"/>
    </xf>
    <xf numFmtId="0" fontId="1" fillId="0" borderId="0" xfId="530"/>
    <xf numFmtId="164" fontId="2" fillId="0" borderId="0" xfId="1091" applyNumberFormat="1" applyFont="1" applyAlignment="1">
      <alignment vertical="center"/>
    </xf>
    <xf numFmtId="49" fontId="71" fillId="0" borderId="0" xfId="530" applyNumberFormat="1" applyFont="1"/>
    <xf numFmtId="0" fontId="111" fillId="20" borderId="120" xfId="533" applyFont="1" applyFill="1" applyBorder="1" applyAlignment="1">
      <alignment horizontal="left" vertical="center"/>
    </xf>
    <xf numFmtId="0" fontId="68" fillId="0" borderId="0" xfId="1091" applyFont="1" applyAlignment="1">
      <alignment vertical="center"/>
    </xf>
    <xf numFmtId="49" fontId="68" fillId="0" borderId="0" xfId="1091" applyNumberFormat="1" applyFont="1" applyAlignment="1">
      <alignment vertical="center"/>
    </xf>
    <xf numFmtId="0" fontId="72" fillId="0" borderId="0" xfId="1091" applyFont="1" applyAlignment="1">
      <alignment vertical="center"/>
    </xf>
    <xf numFmtId="49" fontId="9" fillId="0" borderId="15" xfId="6" applyNumberFormat="1" applyFont="1" applyBorder="1" applyAlignment="1">
      <alignment horizontal="center" vertical="center" wrapText="1"/>
    </xf>
    <xf numFmtId="49" fontId="37" fillId="0" borderId="70" xfId="0" applyNumberFormat="1" applyFont="1" applyFill="1" applyBorder="1" applyAlignment="1">
      <alignment horizontal="left" vertical="center" indent="1"/>
    </xf>
    <xf numFmtId="164" fontId="2" fillId="0" borderId="104" xfId="0" applyNumberFormat="1" applyFont="1" applyBorder="1" applyAlignment="1">
      <alignment horizontal="right" indent="3"/>
    </xf>
    <xf numFmtId="164" fontId="2" fillId="0" borderId="106" xfId="0" applyNumberFormat="1" applyFont="1" applyBorder="1" applyAlignment="1">
      <alignment horizontal="right" indent="3"/>
    </xf>
    <xf numFmtId="164" fontId="2" fillId="0" borderId="112" xfId="0" applyNumberFormat="1" applyFont="1" applyBorder="1" applyAlignment="1">
      <alignment horizontal="right" indent="3"/>
    </xf>
    <xf numFmtId="164" fontId="2" fillId="0" borderId="144" xfId="0" applyNumberFormat="1" applyFont="1" applyBorder="1" applyAlignment="1">
      <alignment horizontal="right" indent="3"/>
    </xf>
    <xf numFmtId="164" fontId="2" fillId="0" borderId="145" xfId="0" applyNumberFormat="1" applyFont="1" applyBorder="1" applyAlignment="1">
      <alignment horizontal="right" indent="3"/>
    </xf>
    <xf numFmtId="164" fontId="2" fillId="0" borderId="146" xfId="0" applyNumberFormat="1" applyFont="1" applyBorder="1" applyAlignment="1">
      <alignment horizontal="right" indent="3"/>
    </xf>
    <xf numFmtId="0" fontId="19" fillId="0" borderId="113" xfId="0" applyFont="1" applyBorder="1" applyAlignment="1">
      <alignment horizontal="left" indent="4"/>
    </xf>
    <xf numFmtId="164" fontId="68" fillId="0" borderId="144" xfId="0" applyNumberFormat="1" applyFont="1" applyBorder="1" applyAlignment="1">
      <alignment horizontal="right" indent="3"/>
    </xf>
    <xf numFmtId="164" fontId="68" fillId="0" borderId="146" xfId="0" applyNumberFormat="1" applyFont="1" applyBorder="1" applyAlignment="1">
      <alignment horizontal="right" indent="3"/>
    </xf>
    <xf numFmtId="0" fontId="19" fillId="0" borderId="113" xfId="0" applyFont="1" applyBorder="1" applyAlignment="1">
      <alignment horizontal="left" indent="1"/>
    </xf>
    <xf numFmtId="164" fontId="0" fillId="0" borderId="0" xfId="0" applyNumberFormat="1"/>
    <xf numFmtId="164" fontId="9" fillId="0" borderId="144" xfId="0" applyNumberFormat="1" applyFont="1" applyBorder="1" applyAlignment="1">
      <alignment horizontal="right" indent="3"/>
    </xf>
    <xf numFmtId="164" fontId="9" fillId="0" borderId="145" xfId="0" applyNumberFormat="1" applyFont="1" applyBorder="1" applyAlignment="1">
      <alignment horizontal="right" indent="3"/>
    </xf>
    <xf numFmtId="164" fontId="9" fillId="0" borderId="146" xfId="0" applyNumberFormat="1" applyFont="1" applyBorder="1" applyAlignment="1">
      <alignment horizontal="right" indent="3"/>
    </xf>
    <xf numFmtId="0" fontId="20" fillId="0" borderId="113" xfId="0" applyFont="1" applyBorder="1" applyAlignment="1">
      <alignment horizontal="left" indent="1"/>
    </xf>
    <xf numFmtId="1" fontId="20" fillId="0" borderId="147" xfId="0" applyNumberFormat="1" applyFont="1" applyBorder="1" applyAlignment="1">
      <alignment horizontal="center" vertical="center" wrapText="1"/>
    </xf>
    <xf numFmtId="1" fontId="9" fillId="0" borderId="148" xfId="0" applyNumberFormat="1" applyFont="1" applyBorder="1" applyAlignment="1">
      <alignment horizontal="center" vertical="center" wrapText="1"/>
    </xf>
    <xf numFmtId="1" fontId="20" fillId="0" borderId="104" xfId="0" applyNumberFormat="1" applyFont="1" applyBorder="1" applyAlignment="1">
      <alignment horizontal="center" vertical="center"/>
    </xf>
    <xf numFmtId="1" fontId="20" fillId="0" borderId="112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 indent="1"/>
    </xf>
    <xf numFmtId="49" fontId="9" fillId="0" borderId="149" xfId="758" applyNumberFormat="1" applyFont="1" applyBorder="1" applyAlignment="1">
      <alignment horizontal="left" indent="1"/>
    </xf>
    <xf numFmtId="164" fontId="2" fillId="0" borderId="149" xfId="758" applyNumberFormat="1" applyFont="1" applyBorder="1" applyAlignment="1">
      <alignment horizontal="right" indent="2"/>
    </xf>
    <xf numFmtId="164" fontId="2" fillId="0" borderId="144" xfId="758" applyNumberFormat="1" applyFont="1" applyBorder="1" applyAlignment="1">
      <alignment horizontal="right" indent="2"/>
    </xf>
    <xf numFmtId="167" fontId="2" fillId="0" borderId="150" xfId="758" applyNumberFormat="1" applyFont="1" applyBorder="1" applyAlignment="1">
      <alignment horizontal="right" indent="3"/>
    </xf>
    <xf numFmtId="167" fontId="2" fillId="0" borderId="144" xfId="758" applyNumberFormat="1" applyFont="1" applyBorder="1" applyAlignment="1">
      <alignment horizontal="right" indent="3"/>
    </xf>
    <xf numFmtId="49" fontId="9" fillId="0" borderId="149" xfId="758" applyNumberFormat="1" applyFont="1" applyBorder="1" applyAlignment="1">
      <alignment horizontal="left" indent="2"/>
    </xf>
    <xf numFmtId="49" fontId="9" fillId="0" borderId="149" xfId="758" applyNumberFormat="1" applyFont="1" applyBorder="1" applyAlignment="1">
      <alignment horizontal="left" indent="3"/>
    </xf>
    <xf numFmtId="167" fontId="2" fillId="0" borderId="150" xfId="758" applyNumberFormat="1" applyFont="1" applyBorder="1" applyAlignment="1" applyProtection="1">
      <alignment horizontal="right" indent="3"/>
      <protection locked="0"/>
    </xf>
    <xf numFmtId="49" fontId="9" fillId="0" borderId="108" xfId="758" applyNumberFormat="1" applyFont="1" applyBorder="1" applyAlignment="1">
      <alignment horizontal="left" indent="2"/>
    </xf>
    <xf numFmtId="164" fontId="2" fillId="0" borderId="108" xfId="758" applyNumberFormat="1" applyFont="1" applyBorder="1" applyAlignment="1">
      <alignment horizontal="right" indent="2"/>
    </xf>
    <xf numFmtId="164" fontId="2" fillId="0" borderId="104" xfId="758" applyNumberFormat="1" applyFont="1" applyBorder="1" applyAlignment="1">
      <alignment horizontal="right" indent="2"/>
    </xf>
    <xf numFmtId="167" fontId="2" fillId="0" borderId="101" xfId="758" applyNumberFormat="1" applyFont="1" applyBorder="1" applyAlignment="1">
      <alignment horizontal="right" indent="3"/>
    </xf>
    <xf numFmtId="167" fontId="2" fillId="0" borderId="104" xfId="758" applyNumberFormat="1" applyFont="1" applyBorder="1" applyAlignment="1">
      <alignment horizontal="right" indent="3"/>
    </xf>
    <xf numFmtId="0" fontId="2" fillId="0" borderId="145" xfId="758" applyFont="1" applyBorder="1"/>
    <xf numFmtId="167" fontId="2" fillId="0" borderId="151" xfId="758" applyNumberFormat="1" applyFont="1" applyBorder="1" applyAlignment="1">
      <alignment horizontal="right" indent="3"/>
    </xf>
    <xf numFmtId="164" fontId="2" fillId="0" borderId="145" xfId="758" applyNumberFormat="1" applyFont="1" applyBorder="1" applyAlignment="1">
      <alignment horizontal="right" indent="2"/>
    </xf>
    <xf numFmtId="164" fontId="2" fillId="0" borderId="106" xfId="758" applyNumberFormat="1" applyFont="1" applyBorder="1" applyAlignment="1">
      <alignment horizontal="right" indent="2"/>
    </xf>
    <xf numFmtId="167" fontId="2" fillId="0" borderId="105" xfId="758" applyNumberFormat="1" applyFont="1" applyBorder="1" applyAlignment="1">
      <alignment horizontal="right" indent="3"/>
    </xf>
    <xf numFmtId="0" fontId="128" fillId="0" borderId="0" xfId="0" applyFont="1"/>
    <xf numFmtId="3" fontId="74" fillId="0" borderId="0" xfId="0" applyNumberFormat="1" applyFont="1"/>
    <xf numFmtId="182" fontId="74" fillId="0" borderId="0" xfId="746" applyNumberFormat="1" applyFont="1"/>
    <xf numFmtId="0" fontId="14" fillId="0" borderId="0" xfId="748" applyFont="1" applyBorder="1"/>
    <xf numFmtId="0" fontId="99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9" fillId="0" borderId="1" xfId="0" applyFont="1" applyBorder="1" applyAlignment="1">
      <alignment horizontal="left" indent="1"/>
    </xf>
    <xf numFmtId="167" fontId="9" fillId="0" borderId="40" xfId="0" applyNumberFormat="1" applyFont="1" applyBorder="1" applyAlignment="1">
      <alignment horizontal="right" indent="3"/>
    </xf>
    <xf numFmtId="0" fontId="2" fillId="0" borderId="4" xfId="0" applyFont="1" applyBorder="1" applyAlignment="1">
      <alignment horizontal="left" indent="1"/>
    </xf>
    <xf numFmtId="167" fontId="2" fillId="0" borderId="5" xfId="0" applyNumberFormat="1" applyFont="1" applyBorder="1" applyAlignment="1">
      <alignment horizontal="right" indent="3"/>
    </xf>
    <xf numFmtId="0" fontId="9" fillId="0" borderId="67" xfId="0" applyFont="1" applyBorder="1" applyAlignment="1">
      <alignment horizontal="left" indent="2"/>
    </xf>
    <xf numFmtId="167" fontId="2" fillId="0" borderId="10" xfId="0" applyNumberFormat="1" applyFont="1" applyBorder="1" applyAlignment="1">
      <alignment horizontal="right" indent="3"/>
    </xf>
    <xf numFmtId="0" fontId="9" fillId="0" borderId="55" xfId="0" applyFont="1" applyBorder="1" applyAlignment="1">
      <alignment horizontal="left" indent="2"/>
    </xf>
    <xf numFmtId="167" fontId="2" fillId="0" borderId="33" xfId="0" applyNumberFormat="1" applyFont="1" applyBorder="1" applyAlignment="1">
      <alignment horizontal="right" indent="3"/>
    </xf>
    <xf numFmtId="0" fontId="9" fillId="0" borderId="68" xfId="0" applyFont="1" applyBorder="1" applyAlignment="1">
      <alignment horizontal="left" indent="2"/>
    </xf>
    <xf numFmtId="167" fontId="2" fillId="0" borderId="30" xfId="0" applyNumberFormat="1" applyFont="1" applyBorder="1" applyAlignment="1">
      <alignment horizontal="right" indent="3"/>
    </xf>
    <xf numFmtId="0" fontId="21" fillId="0" borderId="0" xfId="0" applyFont="1" applyBorder="1"/>
    <xf numFmtId="0" fontId="9" fillId="0" borderId="15" xfId="0" applyFont="1" applyBorder="1" applyAlignment="1">
      <alignment horizontal="left" indent="1"/>
    </xf>
    <xf numFmtId="164" fontId="9" fillId="0" borderId="32" xfId="0" applyNumberFormat="1" applyFont="1" applyBorder="1" applyAlignment="1">
      <alignment horizontal="right" vertical="center" indent="2"/>
    </xf>
    <xf numFmtId="164" fontId="9" fillId="0" borderId="3" xfId="0" applyNumberFormat="1" applyFont="1" applyBorder="1" applyAlignment="1">
      <alignment horizontal="right" vertical="center" indent="2"/>
    </xf>
    <xf numFmtId="164" fontId="2" fillId="0" borderId="47" xfId="0" applyNumberFormat="1" applyFont="1" applyBorder="1" applyAlignment="1">
      <alignment horizontal="right" vertical="center" indent="2"/>
    </xf>
    <xf numFmtId="0" fontId="9" fillId="0" borderId="56" xfId="0" applyFont="1" applyBorder="1" applyAlignment="1">
      <alignment horizontal="left" indent="2"/>
    </xf>
    <xf numFmtId="0" fontId="14" fillId="0" borderId="0" xfId="0" applyFont="1" applyBorder="1"/>
    <xf numFmtId="0" fontId="77" fillId="0" borderId="0" xfId="0" applyFont="1" applyBorder="1" applyAlignment="1">
      <alignment horizontal="right" vertical="center" wrapText="1"/>
    </xf>
    <xf numFmtId="0" fontId="3" fillId="0" borderId="0" xfId="0" applyFont="1" applyBorder="1"/>
    <xf numFmtId="0" fontId="18" fillId="0" borderId="0" xfId="0" applyFont="1"/>
    <xf numFmtId="164" fontId="2" fillId="0" borderId="38" xfId="0" applyNumberFormat="1" applyFont="1" applyBorder="1" applyAlignment="1">
      <alignment horizontal="right" vertical="center" indent="5"/>
    </xf>
    <xf numFmtId="0" fontId="9" fillId="0" borderId="55" xfId="0" applyFont="1" applyFill="1" applyBorder="1" applyAlignment="1">
      <alignment horizontal="left" indent="1"/>
    </xf>
    <xf numFmtId="164" fontId="2" fillId="0" borderId="34" xfId="0" applyNumberFormat="1" applyFont="1" applyFill="1" applyBorder="1" applyAlignment="1">
      <alignment horizontal="right" vertical="center" indent="5"/>
    </xf>
    <xf numFmtId="164" fontId="2" fillId="0" borderId="34" xfId="0" applyNumberFormat="1" applyFont="1" applyBorder="1" applyAlignment="1">
      <alignment horizontal="right" vertical="center" indent="5"/>
    </xf>
    <xf numFmtId="164" fontId="2" fillId="0" borderId="39" xfId="0" applyNumberFormat="1" applyFont="1" applyBorder="1" applyAlignment="1">
      <alignment horizontal="right" vertical="center" indent="5"/>
    </xf>
    <xf numFmtId="164" fontId="9" fillId="0" borderId="29" xfId="0" applyNumberFormat="1" applyFont="1" applyBorder="1" applyAlignment="1">
      <alignment horizontal="right" vertical="center" indent="5"/>
    </xf>
    <xf numFmtId="164" fontId="9" fillId="0" borderId="24" xfId="0" applyNumberFormat="1" applyFont="1" applyBorder="1" applyAlignment="1">
      <alignment horizontal="right" vertical="center" indent="5"/>
    </xf>
    <xf numFmtId="164" fontId="9" fillId="0" borderId="21" xfId="0" applyNumberFormat="1" applyFont="1" applyBorder="1" applyAlignment="1">
      <alignment horizontal="right" vertical="center" indent="5"/>
    </xf>
    <xf numFmtId="0" fontId="129" fillId="0" borderId="0" xfId="0" applyFont="1"/>
    <xf numFmtId="0" fontId="4" fillId="0" borderId="9" xfId="753" applyFont="1" applyBorder="1" applyAlignment="1">
      <alignment horizontal="center" vertical="center"/>
    </xf>
    <xf numFmtId="0" fontId="93" fillId="0" borderId="4" xfId="753" applyFont="1" applyBorder="1" applyAlignment="1">
      <alignment vertical="center"/>
    </xf>
    <xf numFmtId="0" fontId="9" fillId="0" borderId="67" xfId="755" applyFont="1" applyBorder="1" applyAlignment="1">
      <alignment horizontal="left" vertical="center" indent="1"/>
    </xf>
    <xf numFmtId="167" fontId="4" fillId="0" borderId="13" xfId="756" applyNumberFormat="1" applyFont="1" applyFill="1" applyBorder="1" applyAlignment="1">
      <alignment horizontal="right" vertical="center" indent="3"/>
    </xf>
    <xf numFmtId="164" fontId="4" fillId="0" borderId="11" xfId="754" applyNumberFormat="1" applyFont="1" applyFill="1" applyBorder="1" applyAlignment="1">
      <alignment horizontal="right" vertical="center" indent="3"/>
    </xf>
    <xf numFmtId="0" fontId="9" fillId="0" borderId="55" xfId="755" applyFont="1" applyBorder="1" applyAlignment="1">
      <alignment horizontal="left" vertical="center" indent="1"/>
    </xf>
    <xf numFmtId="164" fontId="4" fillId="0" borderId="36" xfId="754" applyNumberFormat="1" applyFont="1" applyFill="1" applyBorder="1" applyAlignment="1">
      <alignment horizontal="right" vertical="center" indent="3"/>
    </xf>
    <xf numFmtId="0" fontId="9" fillId="0" borderId="68" xfId="755" applyFont="1" applyBorder="1" applyAlignment="1">
      <alignment horizontal="left" vertical="center" indent="1"/>
    </xf>
    <xf numFmtId="167" fontId="4" fillId="0" borderId="47" xfId="756" applyNumberFormat="1" applyFont="1" applyFill="1" applyBorder="1" applyAlignment="1">
      <alignment horizontal="right" vertical="center" indent="3"/>
    </xf>
    <xf numFmtId="164" fontId="4" fillId="0" borderId="14" xfId="754" applyNumberFormat="1" applyFont="1" applyFill="1" applyBorder="1" applyAlignment="1">
      <alignment horizontal="right" vertical="center" indent="3"/>
    </xf>
    <xf numFmtId="0" fontId="9" fillId="0" borderId="4" xfId="755" applyFont="1" applyBorder="1" applyAlignment="1">
      <alignment horizontal="left" vertical="center" indent="1"/>
    </xf>
    <xf numFmtId="167" fontId="93" fillId="0" borderId="66" xfId="756" applyNumberFormat="1" applyFont="1" applyFill="1" applyBorder="1" applyAlignment="1">
      <alignment horizontal="right" vertical="center" indent="3"/>
    </xf>
    <xf numFmtId="164" fontId="93" fillId="0" borderId="23" xfId="754" applyNumberFormat="1" applyFont="1" applyFill="1" applyBorder="1" applyAlignment="1">
      <alignment horizontal="right" vertical="center" indent="3"/>
    </xf>
    <xf numFmtId="0" fontId="15" fillId="0" borderId="0" xfId="756" applyFont="1" applyFill="1"/>
    <xf numFmtId="0" fontId="2" fillId="0" borderId="21" xfId="0" applyFont="1" applyBorder="1" applyAlignment="1">
      <alignment vertical="center"/>
    </xf>
    <xf numFmtId="0" fontId="2" fillId="0" borderId="21" xfId="0" applyFont="1" applyBorder="1"/>
    <xf numFmtId="0" fontId="9" fillId="0" borderId="49" xfId="0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right" indent="2"/>
    </xf>
    <xf numFmtId="0" fontId="2" fillId="0" borderId="0" xfId="0" applyFont="1" applyBorder="1"/>
    <xf numFmtId="0" fontId="15" fillId="0" borderId="0" xfId="0" applyFont="1" applyBorder="1"/>
    <xf numFmtId="167" fontId="3" fillId="0" borderId="112" xfId="0" applyNumberFormat="1" applyFont="1" applyFill="1" applyBorder="1" applyAlignment="1">
      <alignment horizontal="right" indent="5"/>
    </xf>
    <xf numFmtId="167" fontId="3" fillId="0" borderId="106" xfId="0" applyNumberFormat="1" applyFont="1" applyFill="1" applyBorder="1" applyAlignment="1">
      <alignment horizontal="right" indent="5"/>
    </xf>
    <xf numFmtId="0" fontId="3" fillId="0" borderId="108" xfId="0" applyFont="1" applyFill="1" applyBorder="1" applyAlignment="1">
      <alignment horizontal="left" indent="1"/>
    </xf>
    <xf numFmtId="167" fontId="3" fillId="0" borderId="144" xfId="0" applyNumberFormat="1" applyFont="1" applyFill="1" applyBorder="1" applyAlignment="1">
      <alignment horizontal="right" indent="5"/>
    </xf>
    <xf numFmtId="167" fontId="3" fillId="0" borderId="146" xfId="0" applyNumberFormat="1" applyFont="1" applyFill="1" applyBorder="1" applyAlignment="1">
      <alignment horizontal="right" indent="5"/>
    </xf>
    <xf numFmtId="167" fontId="3" fillId="0" borderId="145" xfId="0" applyNumberFormat="1" applyFont="1" applyFill="1" applyBorder="1" applyAlignment="1">
      <alignment horizontal="right" indent="5"/>
    </xf>
    <xf numFmtId="0" fontId="3" fillId="0" borderId="149" xfId="0" applyFont="1" applyFill="1" applyBorder="1" applyAlignment="1">
      <alignment horizontal="left" indent="1"/>
    </xf>
    <xf numFmtId="167" fontId="3" fillId="0" borderId="152" xfId="0" applyNumberFormat="1" applyFont="1" applyFill="1" applyBorder="1" applyAlignment="1">
      <alignment horizontal="right" indent="5"/>
    </xf>
    <xf numFmtId="167" fontId="9" fillId="0" borderId="105" xfId="0" applyNumberFormat="1" applyFont="1" applyFill="1" applyBorder="1" applyAlignment="1">
      <alignment horizontal="right" vertical="center" indent="4"/>
    </xf>
    <xf numFmtId="167" fontId="9" fillId="0" borderId="106" xfId="0" applyNumberFormat="1" applyFont="1" applyFill="1" applyBorder="1" applyAlignment="1">
      <alignment horizontal="right" vertical="center" indent="4"/>
    </xf>
    <xf numFmtId="167" fontId="4" fillId="0" borderId="152" xfId="0" applyNumberFormat="1" applyFont="1" applyFill="1" applyBorder="1" applyAlignment="1">
      <alignment horizontal="right" indent="4"/>
    </xf>
    <xf numFmtId="167" fontId="4" fillId="0" borderId="151" xfId="0" applyNumberFormat="1" applyFont="1" applyFill="1" applyBorder="1" applyAlignment="1">
      <alignment horizontal="right" indent="4"/>
    </xf>
    <xf numFmtId="0" fontId="19" fillId="0" borderId="113" xfId="0" applyFont="1" applyBorder="1" applyAlignment="1">
      <alignment horizontal="left" vertical="center" indent="4"/>
    </xf>
    <xf numFmtId="0" fontId="93" fillId="0" borderId="152" xfId="0" applyFont="1" applyFill="1" applyBorder="1" applyAlignment="1">
      <alignment horizontal="right" indent="4"/>
    </xf>
    <xf numFmtId="0" fontId="93" fillId="0" borderId="151" xfId="0" applyFont="1" applyFill="1" applyBorder="1" applyAlignment="1">
      <alignment horizontal="right" indent="4"/>
    </xf>
    <xf numFmtId="167" fontId="93" fillId="0" borderId="52" xfId="0" applyNumberFormat="1" applyFont="1" applyFill="1" applyBorder="1" applyAlignment="1">
      <alignment horizontal="right" indent="4"/>
    </xf>
    <xf numFmtId="0" fontId="20" fillId="0" borderId="113" xfId="0" applyFont="1" applyBorder="1" applyAlignment="1">
      <alignment horizontal="left" vertical="center" indent="1"/>
    </xf>
    <xf numFmtId="167" fontId="9" fillId="0" borderId="152" xfId="0" applyNumberFormat="1" applyFont="1" applyFill="1" applyBorder="1" applyAlignment="1">
      <alignment horizontal="right" vertical="center" indent="4"/>
    </xf>
    <xf numFmtId="167" fontId="9" fillId="0" borderId="151" xfId="0" applyNumberFormat="1" applyFont="1" applyFill="1" applyBorder="1" applyAlignment="1">
      <alignment horizontal="right" vertical="center" indent="4"/>
    </xf>
    <xf numFmtId="167" fontId="9" fillId="0" borderId="145" xfId="0" applyNumberFormat="1" applyFont="1" applyFill="1" applyBorder="1" applyAlignment="1">
      <alignment horizontal="right" vertical="center" indent="4"/>
    </xf>
    <xf numFmtId="167" fontId="2" fillId="0" borderId="152" xfId="0" applyNumberFormat="1" applyFont="1" applyFill="1" applyBorder="1" applyAlignment="1">
      <alignment horizontal="right" vertical="center" indent="4"/>
    </xf>
    <xf numFmtId="167" fontId="2" fillId="0" borderId="151" xfId="0" applyNumberFormat="1" applyFont="1" applyFill="1" applyBorder="1" applyAlignment="1">
      <alignment horizontal="right" vertical="center" indent="4"/>
    </xf>
    <xf numFmtId="167" fontId="2" fillId="0" borderId="145" xfId="0" applyNumberFormat="1" applyFont="1" applyFill="1" applyBorder="1" applyAlignment="1">
      <alignment horizontal="right" vertical="center" indent="4"/>
    </xf>
    <xf numFmtId="167" fontId="93" fillId="0" borderId="92" xfId="0" applyNumberFormat="1" applyFont="1" applyFill="1" applyBorder="1" applyAlignment="1">
      <alignment horizontal="right" indent="4"/>
    </xf>
    <xf numFmtId="167" fontId="93" fillId="0" borderId="53" xfId="0" applyNumberFormat="1" applyFont="1" applyFill="1" applyBorder="1" applyAlignment="1">
      <alignment horizontal="right" indent="4"/>
    </xf>
    <xf numFmtId="0" fontId="93" fillId="0" borderId="92" xfId="0" applyFont="1" applyFill="1" applyBorder="1" applyAlignment="1">
      <alignment horizontal="right" indent="4"/>
    </xf>
    <xf numFmtId="167" fontId="93" fillId="0" borderId="152" xfId="0" applyNumberFormat="1" applyFont="1" applyFill="1" applyBorder="1" applyAlignment="1">
      <alignment horizontal="right" indent="4"/>
    </xf>
    <xf numFmtId="167" fontId="93" fillId="0" borderId="151" xfId="0" applyNumberFormat="1" applyFont="1" applyFill="1" applyBorder="1" applyAlignment="1">
      <alignment horizontal="right" indent="4"/>
    </xf>
    <xf numFmtId="0" fontId="2" fillId="0" borderId="113" xfId="0" applyFont="1" applyBorder="1" applyAlignment="1">
      <alignment horizontal="left" vertical="center" indent="4"/>
    </xf>
    <xf numFmtId="167" fontId="16" fillId="0" borderId="152" xfId="0" applyNumberFormat="1" applyFont="1" applyFill="1" applyBorder="1" applyAlignment="1">
      <alignment horizontal="right" indent="4"/>
    </xf>
    <xf numFmtId="167" fontId="16" fillId="0" borderId="151" xfId="0" applyNumberFormat="1" applyFont="1" applyFill="1" applyBorder="1" applyAlignment="1">
      <alignment horizontal="right" indent="4"/>
    </xf>
    <xf numFmtId="167" fontId="16" fillId="0" borderId="52" xfId="0" applyNumberFormat="1" applyFont="1" applyFill="1" applyBorder="1" applyAlignment="1">
      <alignment horizontal="right" indent="4"/>
    </xf>
    <xf numFmtId="0" fontId="16" fillId="0" borderId="151" xfId="0" applyFont="1" applyFill="1" applyBorder="1" applyAlignment="1">
      <alignment horizontal="right" indent="4"/>
    </xf>
    <xf numFmtId="167" fontId="2" fillId="0" borderId="152" xfId="0" applyNumberFormat="1" applyFont="1" applyFill="1" applyBorder="1" applyAlignment="1">
      <alignment horizontal="right" indent="4"/>
    </xf>
    <xf numFmtId="167" fontId="2" fillId="0" borderId="151" xfId="0" applyNumberFormat="1" applyFont="1" applyFill="1" applyBorder="1" applyAlignment="1">
      <alignment horizontal="right" indent="4"/>
    </xf>
    <xf numFmtId="167" fontId="2" fillId="0" borderId="145" xfId="0" applyNumberFormat="1" applyFont="1" applyFill="1" applyBorder="1" applyAlignment="1">
      <alignment horizontal="right" indent="4"/>
    </xf>
    <xf numFmtId="0" fontId="20" fillId="0" borderId="113" xfId="0" applyFont="1" applyFill="1" applyBorder="1" applyAlignment="1">
      <alignment horizontal="left" vertical="center" indent="1"/>
    </xf>
    <xf numFmtId="0" fontId="9" fillId="0" borderId="18" xfId="0" applyFont="1" applyFill="1" applyBorder="1" applyAlignment="1">
      <alignment horizontal="right" vertical="center" indent="4"/>
    </xf>
    <xf numFmtId="0" fontId="9" fillId="0" borderId="28" xfId="0" applyFont="1" applyFill="1" applyBorder="1" applyAlignment="1">
      <alignment horizontal="right" vertical="center" indent="4"/>
    </xf>
    <xf numFmtId="0" fontId="9" fillId="0" borderId="32" xfId="0" applyFont="1" applyFill="1" applyBorder="1" applyAlignment="1">
      <alignment horizontal="right" vertical="center" indent="4"/>
    </xf>
    <xf numFmtId="164" fontId="2" fillId="0" borderId="107" xfId="0" applyNumberFormat="1" applyFont="1" applyBorder="1" applyAlignment="1">
      <alignment horizontal="right" indent="3"/>
    </xf>
    <xf numFmtId="164" fontId="2" fillId="0" borderId="101" xfId="0" applyNumberFormat="1" applyFont="1" applyBorder="1" applyAlignment="1">
      <alignment horizontal="right" indent="3"/>
    </xf>
    <xf numFmtId="164" fontId="2" fillId="0" borderId="105" xfId="0" applyNumberFormat="1" applyFont="1" applyBorder="1" applyAlignment="1">
      <alignment horizontal="right" indent="3"/>
    </xf>
    <xf numFmtId="164" fontId="2" fillId="0" borderId="152" xfId="0" applyNumberFormat="1" applyFont="1" applyBorder="1" applyAlignment="1">
      <alignment horizontal="right" indent="3"/>
    </xf>
    <xf numFmtId="164" fontId="2" fillId="0" borderId="153" xfId="0" applyNumberFormat="1" applyFont="1" applyBorder="1" applyAlignment="1">
      <alignment horizontal="right" indent="3"/>
    </xf>
    <xf numFmtId="164" fontId="2" fillId="0" borderId="150" xfId="0" applyNumberFormat="1" applyFont="1" applyBorder="1" applyAlignment="1">
      <alignment horizontal="right" indent="3"/>
    </xf>
    <xf numFmtId="164" fontId="2" fillId="0" borderId="151" xfId="0" applyNumberFormat="1" applyFont="1" applyBorder="1" applyAlignment="1">
      <alignment horizontal="right" indent="3"/>
    </xf>
    <xf numFmtId="0" fontId="2" fillId="0" borderId="113" xfId="0" applyFont="1" applyBorder="1" applyAlignment="1">
      <alignment horizontal="left" indent="1"/>
    </xf>
    <xf numFmtId="164" fontId="2" fillId="0" borderId="154" xfId="0" applyNumberFormat="1" applyFont="1" applyBorder="1" applyAlignment="1">
      <alignment horizontal="right" indent="3"/>
    </xf>
    <xf numFmtId="164" fontId="2" fillId="0" borderId="155" xfId="0" applyNumberFormat="1" applyFont="1" applyBorder="1" applyAlignment="1">
      <alignment horizontal="right" indent="3"/>
    </xf>
    <xf numFmtId="0" fontId="2" fillId="0" borderId="156" xfId="0" applyFont="1" applyBorder="1" applyAlignment="1">
      <alignment horizontal="left" indent="1"/>
    </xf>
    <xf numFmtId="164" fontId="2" fillId="0" borderId="157" xfId="0" applyNumberFormat="1" applyFont="1" applyBorder="1" applyAlignment="1">
      <alignment horizontal="right" indent="3"/>
    </xf>
    <xf numFmtId="164" fontId="2" fillId="0" borderId="158" xfId="0" applyNumberFormat="1" applyFont="1" applyBorder="1" applyAlignment="1">
      <alignment horizontal="right" indent="3"/>
    </xf>
    <xf numFmtId="164" fontId="2" fillId="0" borderId="159" xfId="0" applyNumberFormat="1" applyFont="1" applyBorder="1" applyAlignment="1">
      <alignment horizontal="right" indent="3"/>
    </xf>
    <xf numFmtId="164" fontId="4" fillId="0" borderId="95" xfId="0" applyNumberFormat="1" applyFont="1" applyBorder="1" applyAlignment="1">
      <alignment horizontal="right" indent="3"/>
    </xf>
    <xf numFmtId="164" fontId="4" fillId="0" borderId="35" xfId="0" applyNumberFormat="1" applyFont="1" applyFill="1" applyBorder="1" applyAlignment="1">
      <alignment horizontal="right" indent="3"/>
    </xf>
    <xf numFmtId="164" fontId="4" fillId="0" borderId="52" xfId="747" applyNumberFormat="1" applyFont="1" applyFill="1" applyBorder="1" applyAlignment="1">
      <alignment horizontal="right" indent="3"/>
    </xf>
    <xf numFmtId="164" fontId="4" fillId="0" borderId="35" xfId="747" applyNumberFormat="1" applyFont="1" applyFill="1" applyBorder="1" applyAlignment="1">
      <alignment horizontal="right" indent="3"/>
    </xf>
    <xf numFmtId="164" fontId="4" fillId="0" borderId="31" xfId="747" applyNumberFormat="1" applyFont="1" applyFill="1" applyBorder="1" applyAlignment="1">
      <alignment horizontal="right" indent="3"/>
    </xf>
    <xf numFmtId="164" fontId="92" fillId="0" borderId="62" xfId="747" applyNumberFormat="1" applyFont="1" applyFill="1" applyBorder="1" applyAlignment="1">
      <alignment horizontal="right" indent="3"/>
    </xf>
    <xf numFmtId="164" fontId="9" fillId="0" borderId="85" xfId="0" applyNumberFormat="1" applyFont="1" applyBorder="1" applyAlignment="1">
      <alignment horizontal="right" indent="3"/>
    </xf>
    <xf numFmtId="164" fontId="2" fillId="0" borderId="28" xfId="0" applyNumberFormat="1" applyFont="1" applyBorder="1" applyAlignment="1">
      <alignment horizontal="right" indent="3"/>
    </xf>
    <xf numFmtId="164" fontId="9" fillId="0" borderId="63" xfId="0" applyNumberFormat="1" applyFont="1" applyBorder="1" applyAlignment="1">
      <alignment horizontal="right" indent="3"/>
    </xf>
    <xf numFmtId="164" fontId="2" fillId="0" borderId="4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7" fontId="2" fillId="0" borderId="51" xfId="0" applyNumberFormat="1" applyFont="1" applyBorder="1" applyAlignment="1">
      <alignment horizontal="center" vertical="center"/>
    </xf>
    <xf numFmtId="167" fontId="2" fillId="0" borderId="25" xfId="0" applyNumberFormat="1" applyFont="1" applyBorder="1" applyAlignment="1">
      <alignment horizontal="center" vertical="center"/>
    </xf>
    <xf numFmtId="164" fontId="2" fillId="0" borderId="8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7" fontId="9" fillId="0" borderId="32" xfId="0" applyNumberFormat="1" applyFont="1" applyBorder="1" applyAlignment="1">
      <alignment horizontal="right" indent="3"/>
    </xf>
    <xf numFmtId="167" fontId="9" fillId="0" borderId="18" xfId="0" applyNumberFormat="1" applyFont="1" applyBorder="1" applyAlignment="1">
      <alignment horizontal="right" indent="3"/>
    </xf>
    <xf numFmtId="164" fontId="9" fillId="0" borderId="32" xfId="0" applyNumberFormat="1" applyFont="1" applyBorder="1" applyAlignment="1">
      <alignment horizontal="right" indent="3"/>
    </xf>
    <xf numFmtId="167" fontId="2" fillId="0" borderId="87" xfId="0" applyNumberFormat="1" applyFont="1" applyBorder="1" applyAlignment="1">
      <alignment horizontal="right" indent="3"/>
    </xf>
    <xf numFmtId="167" fontId="2" fillId="0" borderId="47" xfId="0" applyNumberFormat="1" applyFont="1" applyBorder="1" applyAlignment="1">
      <alignment horizontal="right" indent="3"/>
    </xf>
    <xf numFmtId="164" fontId="2" fillId="0" borderId="87" xfId="0" applyNumberFormat="1" applyFont="1" applyBorder="1" applyAlignment="1">
      <alignment horizontal="right" indent="3"/>
    </xf>
    <xf numFmtId="167" fontId="2" fillId="0" borderId="52" xfId="0" applyNumberFormat="1" applyFont="1" applyBorder="1" applyAlignment="1">
      <alignment horizontal="right" indent="3"/>
    </xf>
    <xf numFmtId="164" fontId="2" fillId="0" borderId="52" xfId="0" applyNumberFormat="1" applyFont="1" applyBorder="1" applyAlignment="1">
      <alignment horizontal="right" indent="3"/>
    </xf>
    <xf numFmtId="167" fontId="2" fillId="0" borderId="35" xfId="0" applyNumberFormat="1" applyFont="1" applyBorder="1" applyAlignment="1">
      <alignment horizontal="right" indent="3"/>
    </xf>
    <xf numFmtId="167" fontId="2" fillId="0" borderId="31" xfId="0" applyNumberFormat="1" applyFont="1" applyBorder="1" applyAlignment="1">
      <alignment horizontal="right" indent="3"/>
    </xf>
    <xf numFmtId="164" fontId="2" fillId="0" borderId="31" xfId="0" applyNumberFormat="1" applyFont="1" applyBorder="1" applyAlignment="1">
      <alignment horizontal="right" indent="3"/>
    </xf>
    <xf numFmtId="169" fontId="93" fillId="0" borderId="65" xfId="745" applyNumberFormat="1" applyFont="1" applyBorder="1" applyAlignment="1">
      <alignment horizontal="right" indent="2"/>
    </xf>
    <xf numFmtId="0" fontId="28" fillId="0" borderId="0" xfId="431" applyFont="1"/>
    <xf numFmtId="0" fontId="63" fillId="0" borderId="0" xfId="0" applyFont="1" applyAlignment="1">
      <alignment horizontal="center" vertical="center"/>
    </xf>
    <xf numFmtId="49" fontId="2" fillId="0" borderId="83" xfId="758" applyNumberFormat="1" applyFont="1" applyBorder="1" applyAlignment="1">
      <alignment horizontal="center" vertical="center"/>
    </xf>
    <xf numFmtId="0" fontId="2" fillId="0" borderId="5" xfId="758" applyFont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wrapText="1" indent="1"/>
    </xf>
    <xf numFmtId="0" fontId="0" fillId="0" borderId="4" xfId="0" applyFill="1" applyBorder="1" applyAlignment="1">
      <alignment horizontal="left" vertical="center" indent="1"/>
    </xf>
    <xf numFmtId="0" fontId="9" fillId="0" borderId="83" xfId="1" applyFont="1" applyFill="1" applyBorder="1" applyAlignment="1">
      <alignment horizontal="left" vertical="center" indent="1"/>
    </xf>
    <xf numFmtId="0" fontId="9" fillId="0" borderId="5" xfId="1" applyFont="1" applyFill="1" applyBorder="1" applyAlignment="1">
      <alignment horizontal="left" vertical="center" indent="1"/>
    </xf>
    <xf numFmtId="0" fontId="9" fillId="0" borderId="17" xfId="1" applyFont="1" applyFill="1" applyBorder="1" applyAlignment="1">
      <alignment horizontal="center" vertical="center"/>
    </xf>
    <xf numFmtId="0" fontId="9" fillId="0" borderId="18" xfId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8" fillId="0" borderId="83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8" fillId="0" borderId="98" xfId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164" fontId="2" fillId="0" borderId="19" xfId="3" applyNumberFormat="1" applyFont="1" applyFill="1" applyBorder="1" applyAlignment="1">
      <alignment horizontal="center" vertical="center"/>
    </xf>
    <xf numFmtId="164" fontId="13" fillId="0" borderId="20" xfId="5" applyNumberFormat="1" applyFont="1" applyFill="1" applyBorder="1" applyAlignment="1">
      <alignment horizontal="center" vertical="center"/>
    </xf>
    <xf numFmtId="0" fontId="5" fillId="0" borderId="0" xfId="6" applyFont="1" applyAlignment="1">
      <alignment horizontal="center" vertical="center" wrapText="1"/>
    </xf>
    <xf numFmtId="0" fontId="5" fillId="0" borderId="0" xfId="6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49" fontId="2" fillId="0" borderId="1" xfId="6" applyNumberFormat="1" applyFont="1" applyBorder="1" applyAlignment="1">
      <alignment horizontal="center" vertical="center"/>
    </xf>
    <xf numFmtId="49" fontId="2" fillId="0" borderId="4" xfId="6" applyNumberFormat="1" applyFont="1" applyBorder="1" applyAlignment="1">
      <alignment horizontal="center" vertical="center"/>
    </xf>
    <xf numFmtId="49" fontId="9" fillId="0" borderId="15" xfId="6" applyNumberFormat="1" applyFont="1" applyBorder="1" applyAlignment="1">
      <alignment horizontal="center" vertical="center" wrapText="1"/>
    </xf>
    <xf numFmtId="49" fontId="9" fillId="0" borderId="18" xfId="8" applyNumberFormat="1" applyFont="1" applyBorder="1" applyAlignment="1">
      <alignment horizontal="center" vertical="center" wrapText="1"/>
    </xf>
    <xf numFmtId="49" fontId="9" fillId="0" borderId="96" xfId="6" applyNumberFormat="1" applyFont="1" applyBorder="1" applyAlignment="1">
      <alignment horizontal="center" vertical="center" wrapText="1"/>
    </xf>
    <xf numFmtId="49" fontId="9" fillId="0" borderId="84" xfId="6" applyNumberFormat="1" applyFont="1" applyBorder="1" applyAlignment="1">
      <alignment horizontal="center" vertical="center" wrapText="1"/>
    </xf>
    <xf numFmtId="0" fontId="5" fillId="0" borderId="0" xfId="6" applyFont="1" applyAlignment="1">
      <alignment horizontal="center"/>
    </xf>
    <xf numFmtId="49" fontId="2" fillId="0" borderId="83" xfId="6" applyNumberFormat="1" applyFont="1" applyBorder="1" applyAlignment="1">
      <alignment horizontal="center" vertical="center"/>
    </xf>
    <xf numFmtId="49" fontId="2" fillId="0" borderId="96" xfId="10" applyNumberFormat="1" applyFont="1" applyBorder="1" applyAlignment="1">
      <alignment horizontal="center" vertical="center"/>
    </xf>
    <xf numFmtId="49" fontId="2" fillId="0" borderId="84" xfId="10" applyNumberFormat="1" applyFont="1" applyBorder="1" applyAlignment="1">
      <alignment horizontal="center" vertical="center"/>
    </xf>
    <xf numFmtId="49" fontId="2" fillId="0" borderId="5" xfId="10" applyNumberFormat="1" applyFont="1" applyBorder="1" applyAlignment="1">
      <alignment horizontal="center" vertical="center"/>
    </xf>
    <xf numFmtId="49" fontId="2" fillId="0" borderId="21" xfId="10" applyNumberFormat="1" applyFont="1" applyBorder="1" applyAlignment="1">
      <alignment horizontal="center" vertical="center"/>
    </xf>
    <xf numFmtId="49" fontId="2" fillId="0" borderId="20" xfId="10" applyNumberFormat="1" applyFont="1" applyBorder="1" applyAlignment="1">
      <alignment horizontal="center" vertical="center"/>
    </xf>
    <xf numFmtId="49" fontId="20" fillId="0" borderId="27" xfId="8" applyNumberFormat="1" applyFont="1" applyBorder="1" applyAlignment="1">
      <alignment horizontal="center" vertical="center"/>
    </xf>
    <xf numFmtId="49" fontId="9" fillId="0" borderId="15" xfId="6" applyNumberFormat="1" applyFont="1" applyBorder="1" applyAlignment="1">
      <alignment horizontal="center" vertical="center"/>
    </xf>
    <xf numFmtId="49" fontId="20" fillId="0" borderId="18" xfId="8" applyNumberFormat="1" applyFont="1" applyBorder="1" applyAlignment="1">
      <alignment horizontal="center" vertical="center"/>
    </xf>
    <xf numFmtId="0" fontId="2" fillId="0" borderId="0" xfId="11" applyFont="1" applyAlignment="1">
      <alignment horizontal="right" vertical="center"/>
    </xf>
    <xf numFmtId="0" fontId="9" fillId="0" borderId="0" xfId="11" applyFont="1" applyAlignment="1">
      <alignment horizontal="right" vertical="center"/>
    </xf>
    <xf numFmtId="0" fontId="5" fillId="0" borderId="0" xfId="1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0" xfId="10" applyFont="1" applyAlignment="1">
      <alignment horizontal="center" vertical="center"/>
    </xf>
    <xf numFmtId="0" fontId="2" fillId="0" borderId="83" xfId="11" applyFont="1" applyBorder="1" applyAlignment="1">
      <alignment horizontal="center" vertical="center"/>
    </xf>
    <xf numFmtId="0" fontId="2" fillId="0" borderId="84" xfId="11" applyFont="1" applyBorder="1" applyAlignment="1">
      <alignment horizontal="center" vertical="center"/>
    </xf>
    <xf numFmtId="0" fontId="2" fillId="0" borderId="40" xfId="11" applyFont="1" applyBorder="1" applyAlignment="1">
      <alignment horizontal="center" vertical="center"/>
    </xf>
    <xf numFmtId="0" fontId="2" fillId="0" borderId="41" xfId="11" applyFont="1" applyBorder="1" applyAlignment="1">
      <alignment horizontal="center" vertical="center"/>
    </xf>
    <xf numFmtId="0" fontId="2" fillId="0" borderId="5" xfId="11" applyFont="1" applyBorder="1" applyAlignment="1">
      <alignment horizontal="center" vertical="center"/>
    </xf>
    <xf numFmtId="0" fontId="2" fillId="0" borderId="20" xfId="11" applyFont="1" applyBorder="1" applyAlignment="1">
      <alignment horizontal="center" vertical="center"/>
    </xf>
    <xf numFmtId="0" fontId="9" fillId="0" borderId="15" xfId="11" applyFont="1" applyBorder="1" applyAlignment="1">
      <alignment horizontal="center" vertical="center" wrapText="1"/>
    </xf>
    <xf numFmtId="0" fontId="9" fillId="0" borderId="27" xfId="11" applyFont="1" applyBorder="1" applyAlignment="1">
      <alignment horizontal="center" vertical="center" wrapText="1"/>
    </xf>
    <xf numFmtId="0" fontId="9" fillId="0" borderId="18" xfId="11" applyFont="1" applyBorder="1" applyAlignment="1">
      <alignment horizontal="center" vertical="center" wrapText="1"/>
    </xf>
    <xf numFmtId="0" fontId="9" fillId="0" borderId="36" xfId="11" applyFont="1" applyBorder="1" applyAlignment="1">
      <alignment horizontal="center" vertical="center" wrapText="1"/>
    </xf>
    <xf numFmtId="0" fontId="9" fillId="0" borderId="34" xfId="11" applyFont="1" applyBorder="1" applyAlignment="1">
      <alignment horizontal="center" vertical="center" wrapText="1"/>
    </xf>
    <xf numFmtId="0" fontId="9" fillId="0" borderId="43" xfId="11" applyFont="1" applyBorder="1" applyAlignment="1">
      <alignment horizontal="center" vertical="center" wrapText="1"/>
    </xf>
    <xf numFmtId="0" fontId="9" fillId="0" borderId="42" xfId="11" applyFont="1" applyBorder="1" applyAlignment="1">
      <alignment horizontal="center" vertical="center"/>
    </xf>
    <xf numFmtId="0" fontId="9" fillId="0" borderId="46" xfId="10" applyFont="1" applyBorder="1" applyAlignment="1">
      <alignment horizontal="center" vertical="center"/>
    </xf>
    <xf numFmtId="0" fontId="9" fillId="0" borderId="44" xfId="11" applyFont="1" applyBorder="1" applyAlignment="1">
      <alignment horizontal="center" vertical="center"/>
    </xf>
    <xf numFmtId="0" fontId="20" fillId="0" borderId="23" xfId="12" applyFont="1" applyBorder="1" applyAlignment="1">
      <alignment horizontal="center" vertical="center"/>
    </xf>
    <xf numFmtId="0" fontId="2" fillId="0" borderId="111" xfId="11" applyFont="1" applyFill="1" applyBorder="1" applyAlignment="1">
      <alignment horizontal="left" vertical="center" indent="1"/>
    </xf>
    <xf numFmtId="0" fontId="2" fillId="0" borderId="34" xfId="11" applyFont="1" applyFill="1" applyBorder="1" applyAlignment="1">
      <alignment horizontal="left" vertical="center" indent="1"/>
    </xf>
    <xf numFmtId="0" fontId="14" fillId="0" borderId="0" xfId="11" applyFont="1" applyAlignment="1">
      <alignment horizontal="left" vertical="center" wrapText="1"/>
    </xf>
    <xf numFmtId="0" fontId="9" fillId="0" borderId="44" xfId="11" applyFont="1" applyBorder="1" applyAlignment="1">
      <alignment horizontal="center" vertical="center" wrapText="1"/>
    </xf>
    <xf numFmtId="0" fontId="20" fillId="0" borderId="23" xfId="12" applyFont="1" applyBorder="1" applyAlignment="1">
      <alignment horizontal="center" vertical="center" wrapText="1"/>
    </xf>
    <xf numFmtId="0" fontId="9" fillId="0" borderId="45" xfId="11" applyFont="1" applyBorder="1" applyAlignment="1">
      <alignment horizontal="center" vertical="center" wrapText="1"/>
    </xf>
    <xf numFmtId="0" fontId="20" fillId="0" borderId="24" xfId="12" applyFont="1" applyBorder="1" applyAlignment="1">
      <alignment horizontal="center" vertical="center" wrapText="1"/>
    </xf>
    <xf numFmtId="0" fontId="9" fillId="0" borderId="10" xfId="11" applyFont="1" applyBorder="1" applyAlignment="1">
      <alignment horizontal="left" vertical="center" indent="1"/>
    </xf>
    <xf numFmtId="0" fontId="9" fillId="0" borderId="38" xfId="11" applyFont="1" applyBorder="1" applyAlignment="1">
      <alignment horizontal="left" vertical="center" indent="1"/>
    </xf>
    <xf numFmtId="0" fontId="2" fillId="0" borderId="111" xfId="11" applyFont="1" applyBorder="1" applyAlignment="1">
      <alignment horizontal="left" vertical="center" indent="1"/>
    </xf>
    <xf numFmtId="0" fontId="2" fillId="0" borderId="34" xfId="11" applyFont="1" applyBorder="1" applyAlignment="1">
      <alignment horizontal="left" vertical="center" indent="1"/>
    </xf>
    <xf numFmtId="0" fontId="9" fillId="0" borderId="49" xfId="11" applyFont="1" applyBorder="1" applyAlignment="1">
      <alignment horizontal="left" vertical="center" indent="1"/>
    </xf>
    <xf numFmtId="0" fontId="9" fillId="0" borderId="94" xfId="11" applyFont="1" applyBorder="1" applyAlignment="1">
      <alignment horizontal="left" vertical="center" indent="1"/>
    </xf>
    <xf numFmtId="0" fontId="5" fillId="0" borderId="0" xfId="14" applyFont="1" applyAlignment="1">
      <alignment horizontal="center"/>
    </xf>
    <xf numFmtId="0" fontId="24" fillId="0" borderId="0" xfId="8" applyFont="1" applyAlignment="1">
      <alignment horizontal="center"/>
    </xf>
    <xf numFmtId="0" fontId="7" fillId="0" borderId="0" xfId="14" applyFont="1" applyAlignment="1">
      <alignment horizontal="center" vertical="top"/>
    </xf>
    <xf numFmtId="0" fontId="25" fillId="0" borderId="0" xfId="8" applyFont="1" applyAlignment="1">
      <alignment horizontal="center" vertical="top"/>
    </xf>
    <xf numFmtId="49" fontId="2" fillId="0" borderId="1" xfId="14" applyNumberFormat="1" applyFont="1" applyBorder="1" applyAlignment="1">
      <alignment horizontal="center" vertical="center" wrapText="1"/>
    </xf>
    <xf numFmtId="49" fontId="2" fillId="0" borderId="9" xfId="8" applyNumberFormat="1" applyFont="1" applyBorder="1" applyAlignment="1">
      <alignment horizontal="center" vertical="center" wrapText="1"/>
    </xf>
    <xf numFmtId="49" fontId="2" fillId="0" borderId="4" xfId="8" applyNumberFormat="1" applyFont="1" applyBorder="1" applyAlignment="1">
      <alignment horizontal="center" vertical="center" wrapText="1"/>
    </xf>
    <xf numFmtId="49" fontId="9" fillId="0" borderId="83" xfId="14" applyNumberFormat="1" applyFont="1" applyBorder="1" applyAlignment="1">
      <alignment horizontal="center" vertical="center"/>
    </xf>
    <xf numFmtId="49" fontId="9" fillId="0" borderId="96" xfId="14" applyNumberFormat="1" applyFont="1" applyBorder="1" applyAlignment="1">
      <alignment horizontal="center" vertical="center"/>
    </xf>
    <xf numFmtId="49" fontId="9" fillId="0" borderId="96" xfId="8" applyNumberFormat="1" applyFont="1" applyBorder="1" applyAlignment="1">
      <alignment horizontal="center" vertical="center"/>
    </xf>
    <xf numFmtId="49" fontId="9" fillId="0" borderId="84" xfId="8" applyNumberFormat="1" applyFont="1" applyBorder="1" applyAlignment="1">
      <alignment horizontal="center" vertical="center"/>
    </xf>
    <xf numFmtId="49" fontId="9" fillId="0" borderId="15" xfId="14" applyNumberFormat="1" applyFont="1" applyBorder="1" applyAlignment="1">
      <alignment horizontal="center" vertical="center" wrapText="1"/>
    </xf>
    <xf numFmtId="49" fontId="9" fillId="0" borderId="27" xfId="14" applyNumberFormat="1" applyFont="1" applyBorder="1" applyAlignment="1">
      <alignment horizontal="center" vertical="center" wrapText="1"/>
    </xf>
    <xf numFmtId="49" fontId="9" fillId="0" borderId="27" xfId="8" applyNumberFormat="1" applyFont="1" applyBorder="1" applyAlignment="1">
      <alignment horizontal="center" vertical="center" wrapText="1"/>
    </xf>
    <xf numFmtId="49" fontId="9" fillId="0" borderId="111" xfId="14" applyNumberFormat="1" applyFont="1" applyBorder="1" applyAlignment="1">
      <alignment horizontal="center" vertical="center"/>
    </xf>
    <xf numFmtId="49" fontId="20" fillId="0" borderId="51" xfId="8" applyNumberFormat="1" applyFont="1" applyBorder="1" applyAlignment="1">
      <alignment horizontal="center" vertical="center"/>
    </xf>
    <xf numFmtId="49" fontId="9" fillId="0" borderId="36" xfId="14" applyNumberFormat="1" applyFont="1" applyBorder="1" applyAlignment="1">
      <alignment horizontal="center" vertical="center"/>
    </xf>
    <xf numFmtId="49" fontId="9" fillId="0" borderId="51" xfId="14" applyNumberFormat="1" applyFont="1" applyBorder="1" applyAlignment="1">
      <alignment horizontal="center" vertical="center"/>
    </xf>
    <xf numFmtId="49" fontId="9" fillId="0" borderId="48" xfId="14" applyNumberFormat="1" applyFont="1" applyBorder="1" applyAlignment="1">
      <alignment horizontal="center" vertical="center" wrapText="1"/>
    </xf>
    <xf numFmtId="49" fontId="9" fillId="0" borderId="109" xfId="14" applyNumberFormat="1" applyFont="1" applyBorder="1" applyAlignment="1">
      <alignment horizontal="center" vertical="center"/>
    </xf>
    <xf numFmtId="49" fontId="9" fillId="0" borderId="48" xfId="11" applyNumberFormat="1" applyFont="1" applyBorder="1" applyAlignment="1">
      <alignment horizontal="center" vertical="center" wrapText="1"/>
    </xf>
    <xf numFmtId="49" fontId="9" fillId="0" borderId="109" xfId="11" applyNumberFormat="1" applyFont="1" applyBorder="1" applyAlignment="1">
      <alignment horizontal="center" vertical="center" wrapText="1"/>
    </xf>
    <xf numFmtId="0" fontId="5" fillId="0" borderId="0" xfId="14" applyFont="1" applyAlignment="1">
      <alignment horizontal="center" vertical="center"/>
    </xf>
    <xf numFmtId="0" fontId="5" fillId="0" borderId="0" xfId="10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0" fontId="7" fillId="0" borderId="0" xfId="10" applyFont="1" applyAlignment="1">
      <alignment horizontal="center" vertical="center"/>
    </xf>
    <xf numFmtId="0" fontId="2" fillId="0" borderId="1" xfId="14" applyFont="1" applyBorder="1" applyAlignment="1">
      <alignment horizontal="center" vertical="center"/>
    </xf>
    <xf numFmtId="0" fontId="2" fillId="0" borderId="9" xfId="10" applyFont="1" applyBorder="1" applyAlignment="1">
      <alignment horizontal="center" vertical="center"/>
    </xf>
    <xf numFmtId="0" fontId="2" fillId="0" borderId="4" xfId="10" applyFont="1" applyBorder="1" applyAlignment="1">
      <alignment horizontal="center" vertical="center"/>
    </xf>
    <xf numFmtId="0" fontId="9" fillId="0" borderId="15" xfId="14" applyFont="1" applyBorder="1" applyAlignment="1">
      <alignment horizontal="center" vertical="center" wrapText="1"/>
    </xf>
    <xf numFmtId="0" fontId="9" fillId="0" borderId="27" xfId="13" applyFont="1" applyBorder="1" applyAlignment="1">
      <alignment horizontal="center" vertical="center"/>
    </xf>
    <xf numFmtId="0" fontId="9" fillId="0" borderId="15" xfId="14" applyFont="1" applyBorder="1" applyAlignment="1">
      <alignment horizontal="center" vertical="center"/>
    </xf>
    <xf numFmtId="0" fontId="9" fillId="0" borderId="18" xfId="14" applyFont="1" applyBorder="1" applyAlignment="1">
      <alignment horizontal="center" vertical="center"/>
    </xf>
    <xf numFmtId="0" fontId="9" fillId="0" borderId="83" xfId="14" applyFont="1" applyBorder="1" applyAlignment="1">
      <alignment horizontal="center" vertical="center" wrapText="1"/>
    </xf>
    <xf numFmtId="0" fontId="9" fillId="0" borderId="96" xfId="10" applyFont="1" applyBorder="1" applyAlignment="1">
      <alignment horizontal="center" vertical="center"/>
    </xf>
    <xf numFmtId="0" fontId="9" fillId="0" borderId="84" xfId="10" applyFont="1" applyBorder="1" applyAlignment="1">
      <alignment horizontal="center" vertical="center"/>
    </xf>
    <xf numFmtId="0" fontId="9" fillId="0" borderId="1" xfId="14" applyFont="1" applyBorder="1" applyAlignment="1">
      <alignment horizontal="center" vertical="center" wrapText="1"/>
    </xf>
    <xf numFmtId="0" fontId="9" fillId="0" borderId="67" xfId="13" applyFont="1" applyBorder="1" applyAlignment="1">
      <alignment horizontal="center" vertical="center" wrapText="1"/>
    </xf>
    <xf numFmtId="0" fontId="9" fillId="0" borderId="42" xfId="13" applyFont="1" applyBorder="1" applyAlignment="1">
      <alignment horizontal="center" vertical="center" wrapText="1"/>
    </xf>
    <xf numFmtId="0" fontId="9" fillId="0" borderId="46" xfId="13" applyFont="1" applyBorder="1" applyAlignment="1">
      <alignment horizontal="center" vertical="center" wrapText="1"/>
    </xf>
    <xf numFmtId="0" fontId="9" fillId="0" borderId="97" xfId="1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83" xfId="0" applyFont="1" applyBorder="1" applyAlignment="1">
      <alignment horizontal="center" vertical="center"/>
    </xf>
    <xf numFmtId="0" fontId="9" fillId="0" borderId="84" xfId="0" applyFont="1" applyBorder="1" applyAlignment="1">
      <alignment horizontal="center" vertical="center"/>
    </xf>
    <xf numFmtId="0" fontId="75" fillId="0" borderId="0" xfId="748" applyFont="1" applyAlignment="1">
      <alignment horizontal="center"/>
    </xf>
    <xf numFmtId="0" fontId="9" fillId="0" borderId="32" xfId="748" applyFont="1" applyBorder="1" applyAlignment="1">
      <alignment horizontal="center" vertical="center"/>
    </xf>
    <xf numFmtId="0" fontId="9" fillId="0" borderId="86" xfId="748" applyFont="1" applyBorder="1" applyAlignment="1">
      <alignment horizontal="center" vertical="center"/>
    </xf>
    <xf numFmtId="0" fontId="9" fillId="0" borderId="3" xfId="748" applyFont="1" applyBorder="1" applyAlignment="1">
      <alignment horizontal="center" vertical="center"/>
    </xf>
    <xf numFmtId="0" fontId="9" fillId="0" borderId="28" xfId="748" applyFont="1" applyBorder="1" applyAlignment="1">
      <alignment horizontal="center" vertical="center"/>
    </xf>
    <xf numFmtId="0" fontId="9" fillId="0" borderId="87" xfId="748" applyFont="1" applyBorder="1" applyAlignment="1">
      <alignment horizontal="center" vertical="center"/>
    </xf>
    <xf numFmtId="0" fontId="9" fillId="0" borderId="46" xfId="748" applyFont="1" applyBorder="1" applyAlignment="1">
      <alignment horizontal="center" vertical="center"/>
    </xf>
    <xf numFmtId="0" fontId="9" fillId="0" borderId="58" xfId="748" applyFont="1" applyBorder="1" applyAlignment="1">
      <alignment horizontal="center" vertical="center"/>
    </xf>
    <xf numFmtId="0" fontId="9" fillId="0" borderId="88" xfId="748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79" fillId="0" borderId="0" xfId="0" applyFont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5" fillId="0" borderId="0" xfId="0" applyFont="1" applyBorder="1" applyAlignment="1">
      <alignment horizontal="center" vertical="center"/>
    </xf>
    <xf numFmtId="0" fontId="13" fillId="0" borderId="83" xfId="0" applyFont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81" fillId="0" borderId="15" xfId="0" applyFont="1" applyBorder="1" applyAlignment="1">
      <alignment horizontal="center" vertical="center"/>
    </xf>
    <xf numFmtId="0" fontId="81" fillId="0" borderId="27" xfId="0" applyFont="1" applyBorder="1" applyAlignment="1">
      <alignment horizontal="center" vertical="center"/>
    </xf>
    <xf numFmtId="0" fontId="81" fillId="0" borderId="18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6" fillId="0" borderId="0" xfId="0" applyFont="1" applyBorder="1" applyAlignment="1">
      <alignment horizontal="center" vertical="center"/>
    </xf>
    <xf numFmtId="0" fontId="87" fillId="0" borderId="83" xfId="0" applyFont="1" applyBorder="1" applyAlignment="1">
      <alignment horizontal="center" vertical="center" wrapText="1"/>
    </xf>
    <xf numFmtId="0" fontId="87" fillId="0" borderId="96" xfId="0" applyFont="1" applyBorder="1" applyAlignment="1">
      <alignment horizontal="center" vertical="center" wrapText="1"/>
    </xf>
    <xf numFmtId="0" fontId="87" fillId="0" borderId="84" xfId="0" applyFont="1" applyBorder="1" applyAlignment="1">
      <alignment horizontal="center" vertical="center" wrapText="1"/>
    </xf>
    <xf numFmtId="0" fontId="87" fillId="0" borderId="10" xfId="0" applyFont="1" applyBorder="1" applyAlignment="1">
      <alignment horizontal="center" vertical="center" wrapText="1"/>
    </xf>
    <xf numFmtId="0" fontId="87" fillId="0" borderId="38" xfId="0" applyFont="1" applyBorder="1" applyAlignment="1">
      <alignment horizontal="center" vertical="center" wrapText="1"/>
    </xf>
    <xf numFmtId="0" fontId="87" fillId="0" borderId="92" xfId="0" applyFont="1" applyBorder="1" applyAlignment="1">
      <alignment horizontal="center" vertical="center" wrapText="1"/>
    </xf>
    <xf numFmtId="0" fontId="87" fillId="0" borderId="15" xfId="0" applyFont="1" applyBorder="1" applyAlignment="1">
      <alignment horizontal="center" vertical="center"/>
    </xf>
    <xf numFmtId="0" fontId="87" fillId="0" borderId="27" xfId="0" applyFont="1" applyBorder="1" applyAlignment="1">
      <alignment horizontal="center" vertical="center"/>
    </xf>
    <xf numFmtId="0" fontId="87" fillId="0" borderId="18" xfId="0" applyFont="1" applyBorder="1" applyAlignment="1">
      <alignment horizontal="center" vertical="center"/>
    </xf>
    <xf numFmtId="0" fontId="87" fillId="0" borderId="38" xfId="0" applyFont="1" applyBorder="1" applyAlignment="1">
      <alignment horizontal="center" vertical="center"/>
    </xf>
    <xf numFmtId="0" fontId="87" fillId="0" borderId="33" xfId="0" applyFont="1" applyBorder="1" applyAlignment="1">
      <alignment horizontal="center" vertical="center"/>
    </xf>
    <xf numFmtId="0" fontId="87" fillId="0" borderId="34" xfId="0" applyFont="1" applyBorder="1" applyAlignment="1">
      <alignment horizontal="center" vertical="center"/>
    </xf>
    <xf numFmtId="0" fontId="87" fillId="0" borderId="43" xfId="0" applyFont="1" applyBorder="1" applyAlignment="1">
      <alignment horizontal="center" vertical="center"/>
    </xf>
    <xf numFmtId="0" fontId="89" fillId="0" borderId="10" xfId="0" applyFont="1" applyBorder="1" applyAlignment="1">
      <alignment horizontal="center" vertical="center" wrapText="1"/>
    </xf>
    <xf numFmtId="0" fontId="89" fillId="0" borderId="53" xfId="0" applyFont="1" applyBorder="1" applyAlignment="1">
      <alignment horizontal="center" vertical="center" wrapText="1"/>
    </xf>
    <xf numFmtId="0" fontId="89" fillId="0" borderId="13" xfId="0" applyFont="1" applyBorder="1" applyAlignment="1">
      <alignment horizontal="center" vertical="center" wrapText="1"/>
    </xf>
    <xf numFmtId="0" fontId="89" fillId="0" borderId="8" xfId="0" applyFont="1" applyBorder="1" applyAlignment="1">
      <alignment horizontal="center" vertical="center" wrapText="1"/>
    </xf>
    <xf numFmtId="0" fontId="87" fillId="0" borderId="13" xfId="0" applyFont="1" applyBorder="1" applyAlignment="1">
      <alignment horizontal="center" vertical="center" wrapText="1"/>
    </xf>
    <xf numFmtId="0" fontId="87" fillId="0" borderId="8" xfId="0" applyFont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/>
    </xf>
    <xf numFmtId="0" fontId="81" fillId="0" borderId="47" xfId="0" applyFont="1" applyBorder="1" applyAlignment="1">
      <alignment horizontal="center" vertical="center" wrapText="1"/>
    </xf>
    <xf numFmtId="0" fontId="81" fillId="0" borderId="24" xfId="0" applyFont="1" applyBorder="1" applyAlignment="1">
      <alignment horizontal="center" vertical="center" wrapText="1"/>
    </xf>
    <xf numFmtId="0" fontId="81" fillId="0" borderId="30" xfId="0" applyFont="1" applyBorder="1" applyAlignment="1">
      <alignment horizontal="center" vertical="center"/>
    </xf>
    <xf numFmtId="0" fontId="81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19" borderId="2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2" fillId="0" borderId="15" xfId="751" applyFont="1" applyBorder="1" applyAlignment="1">
      <alignment horizontal="center" vertical="center"/>
    </xf>
    <xf numFmtId="0" fontId="92" fillId="0" borderId="27" xfId="751" applyFont="1" applyBorder="1" applyAlignment="1">
      <alignment horizontal="center" vertical="center"/>
    </xf>
    <xf numFmtId="0" fontId="92" fillId="0" borderId="18" xfId="751" applyFont="1" applyBorder="1" applyAlignment="1">
      <alignment horizontal="center" vertical="center"/>
    </xf>
    <xf numFmtId="0" fontId="75" fillId="0" borderId="0" xfId="754" applyFont="1" applyAlignment="1">
      <alignment horizontal="center"/>
    </xf>
    <xf numFmtId="0" fontId="95" fillId="0" borderId="0" xfId="754" applyFont="1" applyAlignment="1">
      <alignment horizontal="center"/>
    </xf>
    <xf numFmtId="0" fontId="9" fillId="0" borderId="15" xfId="752" applyFont="1" applyBorder="1" applyAlignment="1">
      <alignment horizontal="center" vertical="center"/>
    </xf>
    <xf numFmtId="0" fontId="9" fillId="0" borderId="27" xfId="752" applyFont="1" applyBorder="1" applyAlignment="1">
      <alignment horizontal="center" vertical="center"/>
    </xf>
    <xf numFmtId="0" fontId="9" fillId="0" borderId="18" xfId="752" applyFont="1" applyBorder="1" applyAlignment="1">
      <alignment horizontal="center" vertical="center"/>
    </xf>
    <xf numFmtId="0" fontId="93" fillId="0" borderId="15" xfId="753" applyFont="1" applyFill="1" applyBorder="1" applyAlignment="1">
      <alignment horizontal="center" vertical="center"/>
    </xf>
    <xf numFmtId="0" fontId="93" fillId="0" borderId="27" xfId="753" applyFont="1" applyFill="1" applyBorder="1" applyAlignment="1">
      <alignment horizontal="center" vertical="center"/>
    </xf>
    <xf numFmtId="0" fontId="93" fillId="0" borderId="18" xfId="753" applyFont="1" applyFill="1" applyBorder="1" applyAlignment="1">
      <alignment horizontal="center" vertical="center"/>
    </xf>
    <xf numFmtId="0" fontId="9" fillId="0" borderId="42" xfId="752" applyFont="1" applyBorder="1" applyAlignment="1">
      <alignment horizontal="center" vertical="center" wrapText="1"/>
    </xf>
    <xf numFmtId="0" fontId="9" fillId="0" borderId="46" xfId="752" applyFont="1" applyBorder="1" applyAlignment="1">
      <alignment horizontal="center" vertical="center" wrapText="1"/>
    </xf>
    <xf numFmtId="0" fontId="9" fillId="0" borderId="60" xfId="752" applyFont="1" applyBorder="1" applyAlignment="1">
      <alignment horizontal="center" vertical="center" wrapText="1"/>
    </xf>
    <xf numFmtId="0" fontId="9" fillId="0" borderId="88" xfId="752" applyFont="1" applyBorder="1" applyAlignment="1">
      <alignment horizontal="center" vertical="center" wrapText="1"/>
    </xf>
    <xf numFmtId="0" fontId="93" fillId="0" borderId="36" xfId="754" applyFont="1" applyFill="1" applyBorder="1" applyAlignment="1">
      <alignment horizontal="center" vertical="center"/>
    </xf>
    <xf numFmtId="0" fontId="93" fillId="0" borderId="43" xfId="754" applyFont="1" applyFill="1" applyBorder="1" applyAlignment="1">
      <alignment horizontal="center" vertical="center"/>
    </xf>
    <xf numFmtId="0" fontId="9" fillId="0" borderId="49" xfId="752" applyFont="1" applyBorder="1" applyAlignment="1">
      <alignment horizontal="center" vertical="center"/>
    </xf>
    <xf numFmtId="0" fontId="9" fillId="0" borderId="93" xfId="752" applyFont="1" applyBorder="1" applyAlignment="1">
      <alignment horizontal="center" vertical="center"/>
    </xf>
    <xf numFmtId="0" fontId="9" fillId="0" borderId="10" xfId="752" applyFont="1" applyBorder="1" applyAlignment="1">
      <alignment horizontal="center" vertical="center"/>
    </xf>
    <xf numFmtId="0" fontId="9" fillId="0" borderId="53" xfId="752" applyFont="1" applyBorder="1" applyAlignment="1">
      <alignment horizontal="center" vertical="center"/>
    </xf>
    <xf numFmtId="0" fontId="97" fillId="0" borderId="0" xfId="752" applyFont="1" applyAlignment="1">
      <alignment horizontal="center" vertical="center"/>
    </xf>
    <xf numFmtId="0" fontId="78" fillId="0" borderId="0" xfId="0" applyFont="1" applyAlignment="1"/>
    <xf numFmtId="0" fontId="98" fillId="0" borderId="0" xfId="752" applyFont="1" applyAlignment="1">
      <alignment horizontal="center" vertical="center"/>
    </xf>
    <xf numFmtId="0" fontId="99" fillId="0" borderId="0" xfId="0" applyFont="1" applyAlignment="1"/>
    <xf numFmtId="0" fontId="4" fillId="0" borderId="1" xfId="753" applyFont="1" applyBorder="1" applyAlignment="1">
      <alignment horizontal="center" vertical="center" wrapText="1"/>
    </xf>
    <xf numFmtId="0" fontId="4" fillId="0" borderId="9" xfId="753" applyFont="1" applyBorder="1" applyAlignment="1">
      <alignment horizontal="center" vertical="center" wrapText="1"/>
    </xf>
    <xf numFmtId="0" fontId="4" fillId="0" borderId="4" xfId="753" applyFont="1" applyBorder="1" applyAlignment="1">
      <alignment horizontal="center" vertical="center" wrapText="1"/>
    </xf>
    <xf numFmtId="0" fontId="9" fillId="0" borderId="49" xfId="752" applyFont="1" applyBorder="1" applyAlignment="1">
      <alignment horizontal="center" vertical="center" wrapText="1"/>
    </xf>
    <xf numFmtId="0" fontId="9" fillId="0" borderId="93" xfId="752" applyFont="1" applyBorder="1" applyAlignment="1">
      <alignment horizontal="center" vertical="center" wrapText="1"/>
    </xf>
    <xf numFmtId="0" fontId="9" fillId="0" borderId="10" xfId="752" applyFont="1" applyBorder="1" applyAlignment="1">
      <alignment horizontal="center" vertical="center" wrapText="1"/>
    </xf>
    <xf numFmtId="0" fontId="9" fillId="0" borderId="53" xfId="752" applyFont="1" applyBorder="1" applyAlignment="1">
      <alignment horizontal="center" vertical="center" wrapText="1"/>
    </xf>
    <xf numFmtId="0" fontId="92" fillId="0" borderId="45" xfId="753" applyFont="1" applyBorder="1" applyAlignment="1">
      <alignment horizontal="center" vertical="center" wrapText="1"/>
    </xf>
    <xf numFmtId="0" fontId="92" fillId="0" borderId="23" xfId="753" applyFont="1" applyBorder="1" applyAlignment="1">
      <alignment horizontal="center" vertical="center" wrapText="1"/>
    </xf>
    <xf numFmtId="0" fontId="89" fillId="0" borderId="33" xfId="0" applyFont="1" applyBorder="1" applyAlignment="1">
      <alignment horizontal="center" vertical="center" wrapText="1"/>
    </xf>
    <xf numFmtId="0" fontId="89" fillId="0" borderId="51" xfId="0" applyFont="1" applyBorder="1" applyAlignment="1">
      <alignment horizontal="center" vertical="center" wrapText="1"/>
    </xf>
    <xf numFmtId="0" fontId="92" fillId="0" borderId="24" xfId="753" applyFont="1" applyBorder="1" applyAlignment="1">
      <alignment horizontal="center" vertical="center" wrapText="1"/>
    </xf>
    <xf numFmtId="0" fontId="89" fillId="0" borderId="43" xfId="0" applyFont="1" applyBorder="1" applyAlignment="1">
      <alignment horizontal="center" vertical="center" wrapText="1"/>
    </xf>
    <xf numFmtId="0" fontId="9" fillId="0" borderId="15" xfId="752" applyFont="1" applyBorder="1" applyAlignment="1">
      <alignment horizontal="center" vertical="center" wrapText="1"/>
    </xf>
    <xf numFmtId="0" fontId="87" fillId="0" borderId="33" xfId="0" applyFont="1" applyBorder="1" applyAlignment="1">
      <alignment horizontal="center" vertical="center" wrapText="1"/>
    </xf>
    <xf numFmtId="0" fontId="87" fillId="0" borderId="51" xfId="0" applyFont="1" applyBorder="1" applyAlignment="1">
      <alignment horizontal="center" vertical="center" wrapText="1"/>
    </xf>
    <xf numFmtId="0" fontId="9" fillId="0" borderId="94" xfId="752" applyFont="1" applyBorder="1" applyAlignment="1">
      <alignment horizontal="center" vertical="center" wrapText="1"/>
    </xf>
    <xf numFmtId="0" fontId="9" fillId="0" borderId="38" xfId="752" applyFont="1" applyBorder="1" applyAlignment="1">
      <alignment horizontal="center" vertical="center" wrapText="1"/>
    </xf>
    <xf numFmtId="0" fontId="92" fillId="0" borderId="47" xfId="753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5" fillId="0" borderId="0" xfId="752" applyFont="1" applyAlignment="1">
      <alignment horizontal="center" vertical="center"/>
    </xf>
    <xf numFmtId="0" fontId="7" fillId="0" borderId="0" xfId="752" applyFont="1" applyAlignment="1">
      <alignment horizontal="center" vertical="center"/>
    </xf>
    <xf numFmtId="0" fontId="2" fillId="0" borderId="1" xfId="753" applyFont="1" applyBorder="1" applyAlignment="1">
      <alignment horizontal="center" vertical="center" wrapText="1"/>
    </xf>
    <xf numFmtId="0" fontId="2" fillId="0" borderId="9" xfId="753" applyFont="1" applyBorder="1" applyAlignment="1">
      <alignment horizontal="center" vertical="center" wrapText="1"/>
    </xf>
    <xf numFmtId="0" fontId="2" fillId="0" borderId="4" xfId="753" applyFont="1" applyBorder="1" applyAlignment="1">
      <alignment horizontal="center" vertical="center" wrapText="1"/>
    </xf>
    <xf numFmtId="0" fontId="106" fillId="0" borderId="0" xfId="0" applyFont="1" applyAlignment="1">
      <alignment horizontal="center" vertical="center"/>
    </xf>
    <xf numFmtId="49" fontId="37" fillId="0" borderId="70" xfId="0" applyNumberFormat="1" applyFont="1" applyFill="1" applyBorder="1" applyAlignment="1">
      <alignment horizontal="left" vertical="center" indent="1"/>
    </xf>
    <xf numFmtId="0" fontId="0" fillId="0" borderId="69" xfId="0" applyBorder="1" applyAlignment="1">
      <alignment horizontal="left" indent="1"/>
    </xf>
    <xf numFmtId="167" fontId="9" fillId="0" borderId="95" xfId="0" applyNumberFormat="1" applyFont="1" applyFill="1" applyBorder="1" applyAlignment="1">
      <alignment horizontal="right" vertical="center" indent="4"/>
    </xf>
    <xf numFmtId="167" fontId="9" fillId="0" borderId="46" xfId="0" applyNumberFormat="1" applyFont="1" applyFill="1" applyBorder="1" applyAlignment="1">
      <alignment horizontal="right" vertical="center" indent="4"/>
    </xf>
    <xf numFmtId="167" fontId="9" fillId="0" borderId="90" xfId="0" applyNumberFormat="1" applyFont="1" applyFill="1" applyBorder="1" applyAlignment="1">
      <alignment horizontal="right" vertical="center" indent="4"/>
    </xf>
    <xf numFmtId="167" fontId="9" fillId="0" borderId="88" xfId="0" applyNumberFormat="1" applyFont="1" applyFill="1" applyBorder="1" applyAlignment="1">
      <alignment horizontal="right" vertical="center" indent="4"/>
    </xf>
    <xf numFmtId="167" fontId="9" fillId="0" borderId="89" xfId="0" applyNumberFormat="1" applyFont="1" applyFill="1" applyBorder="1" applyAlignment="1">
      <alignment horizontal="right" vertical="center" indent="4"/>
    </xf>
    <xf numFmtId="167" fontId="9" fillId="0" borderId="24" xfId="0" applyNumberFormat="1" applyFont="1" applyFill="1" applyBorder="1" applyAlignment="1">
      <alignment horizontal="right" vertical="center" indent="4"/>
    </xf>
    <xf numFmtId="0" fontId="24" fillId="0" borderId="0" xfId="0" applyFont="1" applyAlignment="1">
      <alignment horizontal="center" vertical="top" wrapText="1"/>
    </xf>
    <xf numFmtId="0" fontId="19" fillId="0" borderId="26" xfId="0" applyFont="1" applyBorder="1" applyAlignment="1">
      <alignment horizontal="center" vertical="center" wrapText="1"/>
    </xf>
    <xf numFmtId="0" fontId="19" fillId="0" borderId="113" xfId="0" applyFont="1" applyBorder="1" applyAlignment="1">
      <alignment horizontal="center" vertical="center" wrapText="1"/>
    </xf>
    <xf numFmtId="0" fontId="19" fillId="0" borderId="68" xfId="0" applyFont="1" applyBorder="1" applyAlignment="1">
      <alignment horizontal="center" vertical="center" wrapText="1"/>
    </xf>
    <xf numFmtId="0" fontId="20" fillId="0" borderId="96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center" vertical="center" wrapText="1"/>
    </xf>
    <xf numFmtId="0" fontId="20" fillId="0" borderId="86" xfId="0" applyFont="1" applyFill="1" applyBorder="1" applyAlignment="1">
      <alignment horizontal="center" vertical="center" wrapText="1"/>
    </xf>
    <xf numFmtId="0" fontId="20" fillId="0" borderId="146" xfId="0" applyFont="1" applyFill="1" applyBorder="1" applyAlignment="1">
      <alignment horizontal="center" vertical="center" wrapText="1"/>
    </xf>
    <xf numFmtId="0" fontId="20" fillId="0" borderId="112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0" fillId="0" borderId="152" xfId="0" applyFont="1" applyFill="1" applyBorder="1" applyAlignment="1">
      <alignment horizontal="center" vertical="center" wrapText="1"/>
    </xf>
    <xf numFmtId="0" fontId="20" fillId="0" borderId="8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indent="1"/>
    </xf>
    <xf numFmtId="0" fontId="20" fillId="0" borderId="4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Alignment="1"/>
    <xf numFmtId="0" fontId="20" fillId="0" borderId="1" xfId="0" applyFont="1" applyBorder="1" applyAlignment="1">
      <alignment horizontal="left" wrapText="1" indent="1"/>
    </xf>
    <xf numFmtId="0" fontId="20" fillId="0" borderId="67" xfId="0" applyFont="1" applyBorder="1" applyAlignment="1">
      <alignment horizontal="left" wrapText="1" indent="1"/>
    </xf>
    <xf numFmtId="0" fontId="9" fillId="0" borderId="8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46" xfId="0" applyFont="1" applyBorder="1" applyAlignment="1">
      <alignment horizontal="center" vertical="center"/>
    </xf>
    <xf numFmtId="0" fontId="9" fillId="0" borderId="144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45" xfId="0" applyFont="1" applyBorder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107" fillId="0" borderId="0" xfId="1088" applyFont="1" applyAlignment="1">
      <alignment horizontal="center"/>
    </xf>
    <xf numFmtId="0" fontId="63" fillId="0" borderId="117" xfId="1090" applyFont="1" applyBorder="1" applyAlignment="1">
      <alignment horizontal="center" vertical="center"/>
    </xf>
    <xf numFmtId="0" fontId="63" fillId="0" borderId="72" xfId="1090" applyFont="1" applyBorder="1" applyAlignment="1">
      <alignment horizontal="center" vertical="center"/>
    </xf>
    <xf numFmtId="0" fontId="63" fillId="0" borderId="116" xfId="1090" applyFont="1" applyBorder="1" applyAlignment="1">
      <alignment horizontal="center" vertical="center"/>
    </xf>
    <xf numFmtId="0" fontId="114" fillId="19" borderId="135" xfId="533" applyFont="1" applyFill="1" applyBorder="1" applyAlignment="1">
      <alignment horizontal="center" vertical="center"/>
    </xf>
    <xf numFmtId="0" fontId="113" fillId="19" borderId="0" xfId="533" applyFont="1" applyFill="1" applyAlignment="1">
      <alignment horizontal="center" vertical="center"/>
    </xf>
    <xf numFmtId="0" fontId="112" fillId="20" borderId="134" xfId="533" applyFont="1" applyFill="1" applyBorder="1" applyAlignment="1">
      <alignment horizontal="center" vertical="center" wrapText="1"/>
    </xf>
    <xf numFmtId="0" fontId="112" fillId="20" borderId="133" xfId="533" applyFont="1" applyFill="1" applyBorder="1" applyAlignment="1">
      <alignment horizontal="center" vertical="center" wrapText="1"/>
    </xf>
    <xf numFmtId="0" fontId="112" fillId="20" borderId="129" xfId="533" applyFont="1" applyFill="1" applyBorder="1" applyAlignment="1">
      <alignment horizontal="center" vertical="center" wrapText="1"/>
    </xf>
    <xf numFmtId="0" fontId="112" fillId="20" borderId="128" xfId="533" applyFont="1" applyFill="1" applyBorder="1" applyAlignment="1">
      <alignment horizontal="center" vertical="center" wrapText="1"/>
    </xf>
    <xf numFmtId="0" fontId="112" fillId="20" borderId="124" xfId="533" applyFont="1" applyFill="1" applyBorder="1" applyAlignment="1">
      <alignment horizontal="center" vertical="center" wrapText="1"/>
    </xf>
    <xf numFmtId="0" fontId="112" fillId="20" borderId="123" xfId="533" applyFont="1" applyFill="1" applyBorder="1" applyAlignment="1">
      <alignment horizontal="center" vertical="center" wrapText="1"/>
    </xf>
    <xf numFmtId="0" fontId="112" fillId="20" borderId="125" xfId="533" applyFont="1" applyFill="1" applyBorder="1" applyAlignment="1">
      <alignment horizontal="center" vertical="center" wrapText="1"/>
    </xf>
    <xf numFmtId="0" fontId="112" fillId="20" borderId="127" xfId="533" applyFont="1" applyFill="1" applyBorder="1" applyAlignment="1">
      <alignment horizontal="center" vertical="center" wrapText="1"/>
    </xf>
    <xf numFmtId="0" fontId="112" fillId="20" borderId="122" xfId="533" applyFont="1" applyFill="1" applyBorder="1" applyAlignment="1">
      <alignment horizontal="center" vertical="center" wrapText="1"/>
    </xf>
    <xf numFmtId="0" fontId="112" fillId="20" borderId="126" xfId="533" applyFont="1" applyFill="1" applyBorder="1" applyAlignment="1">
      <alignment horizontal="center" vertical="center" wrapText="1"/>
    </xf>
    <xf numFmtId="0" fontId="112" fillId="20" borderId="132" xfId="533" applyFont="1" applyFill="1" applyBorder="1" applyAlignment="1">
      <alignment horizontal="center" vertical="center" wrapText="1"/>
    </xf>
    <xf numFmtId="0" fontId="112" fillId="20" borderId="131" xfId="533" applyFont="1" applyFill="1" applyBorder="1" applyAlignment="1">
      <alignment horizontal="center" vertical="center" wrapText="1"/>
    </xf>
    <xf numFmtId="0" fontId="112" fillId="20" borderId="130" xfId="533" applyFont="1" applyFill="1" applyBorder="1" applyAlignment="1">
      <alignment horizontal="center" vertical="center" wrapText="1"/>
    </xf>
    <xf numFmtId="0" fontId="113" fillId="19" borderId="0" xfId="1094" applyFont="1" applyFill="1" applyAlignment="1">
      <alignment horizontal="center" vertical="center"/>
    </xf>
    <xf numFmtId="0" fontId="112" fillId="20" borderId="140" xfId="533" applyFont="1" applyFill="1" applyBorder="1" applyAlignment="1">
      <alignment horizontal="center" vertical="center" wrapText="1"/>
    </xf>
    <xf numFmtId="0" fontId="112" fillId="20" borderId="0" xfId="533" applyFont="1" applyFill="1" applyAlignment="1">
      <alignment horizontal="center" vertical="center" wrapText="1"/>
    </xf>
    <xf numFmtId="0" fontId="112" fillId="20" borderId="139" xfId="533" applyFont="1" applyFill="1" applyBorder="1" applyAlignment="1">
      <alignment horizontal="center" vertical="center" wrapText="1"/>
    </xf>
    <xf numFmtId="0" fontId="125" fillId="19" borderId="142" xfId="1091" applyFont="1" applyFill="1" applyBorder="1" applyAlignment="1">
      <alignment horizontal="center" vertical="center"/>
    </xf>
    <xf numFmtId="2" fontId="2" fillId="19" borderId="142" xfId="1092" applyNumberFormat="1" applyFont="1" applyFill="1" applyBorder="1" applyAlignment="1">
      <alignment horizontal="center" vertical="center"/>
    </xf>
    <xf numFmtId="2" fontId="2" fillId="19" borderId="143" xfId="1092" applyNumberFormat="1" applyFont="1" applyFill="1" applyBorder="1" applyAlignment="1">
      <alignment horizontal="center" vertical="center"/>
    </xf>
    <xf numFmtId="0" fontId="3" fillId="19" borderId="143" xfId="1091" applyFont="1" applyFill="1" applyBorder="1" applyAlignment="1">
      <alignment horizontal="center" vertical="center"/>
    </xf>
    <xf numFmtId="0" fontId="123" fillId="19" borderId="0" xfId="533" applyFont="1" applyFill="1" applyAlignment="1">
      <alignment horizontal="center" vertical="center"/>
    </xf>
    <xf numFmtId="0" fontId="37" fillId="19" borderId="143" xfId="1089" applyFont="1" applyFill="1" applyBorder="1" applyAlignment="1">
      <alignment horizontal="center"/>
    </xf>
    <xf numFmtId="0" fontId="114" fillId="19" borderId="135" xfId="456" applyFont="1" applyFill="1" applyBorder="1" applyAlignment="1">
      <alignment horizontal="center" vertical="center"/>
    </xf>
    <xf numFmtId="0" fontId="113" fillId="19" borderId="0" xfId="456" applyFont="1" applyFill="1" applyBorder="1" applyAlignment="1">
      <alignment horizontal="center" vertical="center"/>
    </xf>
    <xf numFmtId="0" fontId="112" fillId="20" borderId="125" xfId="456" applyFont="1" applyFill="1" applyBorder="1" applyAlignment="1">
      <alignment horizontal="center" vertical="center" wrapText="1"/>
    </xf>
    <xf numFmtId="0" fontId="112" fillId="20" borderId="127" xfId="456" applyFont="1" applyFill="1" applyBorder="1" applyAlignment="1">
      <alignment horizontal="center" vertical="center" wrapText="1"/>
    </xf>
    <xf numFmtId="0" fontId="112" fillId="20" borderId="122" xfId="456" applyFont="1" applyFill="1" applyBorder="1" applyAlignment="1">
      <alignment horizontal="center" vertical="center" wrapText="1"/>
    </xf>
    <xf numFmtId="0" fontId="112" fillId="20" borderId="134" xfId="456" applyFont="1" applyFill="1" applyBorder="1" applyAlignment="1">
      <alignment horizontal="center" vertical="center" wrapText="1"/>
    </xf>
    <xf numFmtId="0" fontId="112" fillId="20" borderId="129" xfId="456" applyFont="1" applyFill="1" applyBorder="1" applyAlignment="1">
      <alignment horizontal="center" vertical="center" wrapText="1"/>
    </xf>
    <xf numFmtId="0" fontId="112" fillId="20" borderId="133" xfId="456" applyFont="1" applyFill="1" applyBorder="1" applyAlignment="1">
      <alignment horizontal="center" vertical="center" wrapText="1"/>
    </xf>
    <xf numFmtId="0" fontId="112" fillId="20" borderId="140" xfId="456" applyFont="1" applyFill="1" applyBorder="1" applyAlignment="1">
      <alignment horizontal="center" vertical="center" wrapText="1"/>
    </xf>
    <xf numFmtId="0" fontId="3" fillId="19" borderId="0" xfId="1091" applyFont="1" applyFill="1" applyAlignment="1">
      <alignment horizontal="center" vertical="center"/>
    </xf>
  </cellXfs>
  <cellStyles count="1098">
    <cellStyle name="¬µrka" xfId="16"/>
    <cellStyle name="¬µrka 2" xfId="17"/>
    <cellStyle name="¬µrka 3" xfId="18"/>
    <cellStyle name="¬µrka 4" xfId="19"/>
    <cellStyle name="¬µrka 5" xfId="20"/>
    <cellStyle name="¬µrka_0902 tabulky do vlády" xfId="21"/>
    <cellStyle name="20 % – Zvýraznění1 2" xfId="22"/>
    <cellStyle name="20 % – Zvýraznění1 3" xfId="23"/>
    <cellStyle name="20 % – Zvýraznění1 4" xfId="24"/>
    <cellStyle name="20 % – Zvýraznění1 5" xfId="25"/>
    <cellStyle name="20 % – Zvýraznění1 6" xfId="26"/>
    <cellStyle name="20 % – Zvýraznění1 7" xfId="27"/>
    <cellStyle name="20 % – Zvýraznění1 8" xfId="28"/>
    <cellStyle name="20 % – Zvýraznění1 9" xfId="29"/>
    <cellStyle name="20 % – Zvýraznění2 2" xfId="30"/>
    <cellStyle name="20 % – Zvýraznění2 3" xfId="31"/>
    <cellStyle name="20 % – Zvýraznění2 4" xfId="32"/>
    <cellStyle name="20 % – Zvýraznění2 5" xfId="33"/>
    <cellStyle name="20 % – Zvýraznění2 6" xfId="34"/>
    <cellStyle name="20 % – Zvýraznění2 7" xfId="35"/>
    <cellStyle name="20 % – Zvýraznění2 8" xfId="36"/>
    <cellStyle name="20 % – Zvýraznění2 9" xfId="37"/>
    <cellStyle name="20 % – Zvýraznění3 2" xfId="38"/>
    <cellStyle name="20 % – Zvýraznění3 3" xfId="39"/>
    <cellStyle name="20 % – Zvýraznění3 4" xfId="40"/>
    <cellStyle name="20 % – Zvýraznění3 5" xfId="41"/>
    <cellStyle name="20 % – Zvýraznění3 6" xfId="42"/>
    <cellStyle name="20 % – Zvýraznění3 7" xfId="43"/>
    <cellStyle name="20 % – Zvýraznění3 8" xfId="44"/>
    <cellStyle name="20 % – Zvýraznění3 9" xfId="45"/>
    <cellStyle name="20 % – Zvýraznění4 2" xfId="46"/>
    <cellStyle name="20 % – Zvýraznění4 3" xfId="47"/>
    <cellStyle name="20 % – Zvýraznění4 4" xfId="48"/>
    <cellStyle name="20 % – Zvýraznění4 5" xfId="49"/>
    <cellStyle name="20 % – Zvýraznění4 6" xfId="50"/>
    <cellStyle name="20 % – Zvýraznění4 7" xfId="51"/>
    <cellStyle name="20 % – Zvýraznění4 8" xfId="52"/>
    <cellStyle name="20 % – Zvýraznění4 9" xfId="53"/>
    <cellStyle name="20 % – Zvýraznění5 2" xfId="54"/>
    <cellStyle name="20 % – Zvýraznění5 3" xfId="55"/>
    <cellStyle name="20 % – Zvýraznění5 4" xfId="56"/>
    <cellStyle name="20 % – Zvýraznění5 5" xfId="57"/>
    <cellStyle name="20 % – Zvýraznění5 6" xfId="58"/>
    <cellStyle name="20 % – Zvýraznění5 7" xfId="59"/>
    <cellStyle name="20 % – Zvýraznění5 8" xfId="60"/>
    <cellStyle name="20 % – Zvýraznění5 9" xfId="61"/>
    <cellStyle name="20 % – Zvýraznění6 2" xfId="62"/>
    <cellStyle name="20 % – Zvýraznění6 3" xfId="63"/>
    <cellStyle name="20 % – Zvýraznění6 4" xfId="64"/>
    <cellStyle name="20 % – Zvýraznění6 5" xfId="65"/>
    <cellStyle name="20 % – Zvýraznění6 6" xfId="66"/>
    <cellStyle name="20 % – Zvýraznění6 7" xfId="67"/>
    <cellStyle name="20 % – Zvýraznění6 8" xfId="68"/>
    <cellStyle name="20 % – Zvýraznění6 9" xfId="69"/>
    <cellStyle name="40 % – Zvýraznění1 2" xfId="70"/>
    <cellStyle name="40 % – Zvýraznění1 3" xfId="71"/>
    <cellStyle name="40 % – Zvýraznění1 4" xfId="72"/>
    <cellStyle name="40 % – Zvýraznění1 5" xfId="73"/>
    <cellStyle name="40 % – Zvýraznění1 6" xfId="74"/>
    <cellStyle name="40 % – Zvýraznění1 7" xfId="75"/>
    <cellStyle name="40 % – Zvýraznění1 8" xfId="76"/>
    <cellStyle name="40 % – Zvýraznění1 9" xfId="77"/>
    <cellStyle name="40 % – Zvýraznění2 2" xfId="78"/>
    <cellStyle name="40 % – Zvýraznění2 3" xfId="79"/>
    <cellStyle name="40 % – Zvýraznění2 4" xfId="80"/>
    <cellStyle name="40 % – Zvýraznění2 5" xfId="81"/>
    <cellStyle name="40 % – Zvýraznění2 6" xfId="82"/>
    <cellStyle name="40 % – Zvýraznění2 7" xfId="83"/>
    <cellStyle name="40 % – Zvýraznění2 8" xfId="84"/>
    <cellStyle name="40 % – Zvýraznění2 9" xfId="85"/>
    <cellStyle name="40 % – Zvýraznění3 2" xfId="86"/>
    <cellStyle name="40 % – Zvýraznění3 3" xfId="87"/>
    <cellStyle name="40 % – Zvýraznění3 4" xfId="88"/>
    <cellStyle name="40 % – Zvýraznění3 5" xfId="89"/>
    <cellStyle name="40 % – Zvýraznění3 6" xfId="90"/>
    <cellStyle name="40 % – Zvýraznění3 7" xfId="91"/>
    <cellStyle name="40 % – Zvýraznění3 8" xfId="92"/>
    <cellStyle name="40 % – Zvýraznění3 9" xfId="93"/>
    <cellStyle name="40 % – Zvýraznění4 2" xfId="94"/>
    <cellStyle name="40 % – Zvýraznění4 3" xfId="95"/>
    <cellStyle name="40 % – Zvýraznění4 4" xfId="96"/>
    <cellStyle name="40 % – Zvýraznění4 5" xfId="97"/>
    <cellStyle name="40 % – Zvýraznění4 6" xfId="98"/>
    <cellStyle name="40 % – Zvýraznění4 7" xfId="99"/>
    <cellStyle name="40 % – Zvýraznění4 8" xfId="100"/>
    <cellStyle name="40 % – Zvýraznění4 9" xfId="101"/>
    <cellStyle name="40 % – Zvýraznění5 2" xfId="102"/>
    <cellStyle name="40 % – Zvýraznění5 3" xfId="103"/>
    <cellStyle name="40 % – Zvýraznění5 4" xfId="104"/>
    <cellStyle name="40 % – Zvýraznění5 5" xfId="105"/>
    <cellStyle name="40 % – Zvýraznění5 6" xfId="106"/>
    <cellStyle name="40 % – Zvýraznění5 7" xfId="107"/>
    <cellStyle name="40 % – Zvýraznění5 8" xfId="108"/>
    <cellStyle name="40 % – Zvýraznění5 9" xfId="109"/>
    <cellStyle name="40 % – Zvýraznění6 2" xfId="110"/>
    <cellStyle name="40 % – Zvýraznění6 3" xfId="111"/>
    <cellStyle name="40 % – Zvýraznění6 4" xfId="112"/>
    <cellStyle name="40 % – Zvýraznění6 5" xfId="113"/>
    <cellStyle name="40 % – Zvýraznění6 6" xfId="114"/>
    <cellStyle name="40 % – Zvýraznění6 7" xfId="115"/>
    <cellStyle name="40 % – Zvýraznění6 8" xfId="116"/>
    <cellStyle name="40 % – Zvýraznění6 9" xfId="117"/>
    <cellStyle name="60 % – Zvýraznění1 2" xfId="118"/>
    <cellStyle name="60 % – Zvýraznění1 3" xfId="119"/>
    <cellStyle name="60 % – Zvýraznění1 4" xfId="120"/>
    <cellStyle name="60 % – Zvýraznění1 5" xfId="121"/>
    <cellStyle name="60 % – Zvýraznění1 6" xfId="122"/>
    <cellStyle name="60 % – Zvýraznění1 7" xfId="123"/>
    <cellStyle name="60 % – Zvýraznění1 8" xfId="124"/>
    <cellStyle name="60 % – Zvýraznění1 9" xfId="125"/>
    <cellStyle name="60 % – Zvýraznění2 2" xfId="126"/>
    <cellStyle name="60 % – Zvýraznění2 3" xfId="127"/>
    <cellStyle name="60 % – Zvýraznění2 4" xfId="128"/>
    <cellStyle name="60 % – Zvýraznění2 5" xfId="129"/>
    <cellStyle name="60 % – Zvýraznění2 6" xfId="130"/>
    <cellStyle name="60 % – Zvýraznění2 7" xfId="131"/>
    <cellStyle name="60 % – Zvýraznění2 8" xfId="132"/>
    <cellStyle name="60 % – Zvýraznění2 9" xfId="133"/>
    <cellStyle name="60 % – Zvýraznění3 2" xfId="134"/>
    <cellStyle name="60 % – Zvýraznění3 3" xfId="135"/>
    <cellStyle name="60 % – Zvýraznění3 4" xfId="136"/>
    <cellStyle name="60 % – Zvýraznění3 5" xfId="137"/>
    <cellStyle name="60 % – Zvýraznění3 6" xfId="138"/>
    <cellStyle name="60 % – Zvýraznění3 7" xfId="139"/>
    <cellStyle name="60 % – Zvýraznění3 8" xfId="140"/>
    <cellStyle name="60 % – Zvýraznění3 9" xfId="141"/>
    <cellStyle name="60 % – Zvýraznění4 2" xfId="142"/>
    <cellStyle name="60 % – Zvýraznění4 3" xfId="143"/>
    <cellStyle name="60 % – Zvýraznění4 4" xfId="144"/>
    <cellStyle name="60 % – Zvýraznění4 5" xfId="145"/>
    <cellStyle name="60 % – Zvýraznění4 6" xfId="146"/>
    <cellStyle name="60 % – Zvýraznění4 7" xfId="147"/>
    <cellStyle name="60 % – Zvýraznění4 8" xfId="148"/>
    <cellStyle name="60 % – Zvýraznění4 9" xfId="149"/>
    <cellStyle name="60 % – Zvýraznění5 2" xfId="150"/>
    <cellStyle name="60 % – Zvýraznění5 3" xfId="151"/>
    <cellStyle name="60 % – Zvýraznění5 4" xfId="152"/>
    <cellStyle name="60 % – Zvýraznění5 5" xfId="153"/>
    <cellStyle name="60 % – Zvýraznění5 6" xfId="154"/>
    <cellStyle name="60 % – Zvýraznění5 7" xfId="155"/>
    <cellStyle name="60 % – Zvýraznění5 8" xfId="156"/>
    <cellStyle name="60 % – Zvýraznění5 9" xfId="157"/>
    <cellStyle name="60 % – Zvýraznění6 2" xfId="158"/>
    <cellStyle name="60 % – Zvýraznění6 3" xfId="159"/>
    <cellStyle name="60 % – Zvýraznění6 4" xfId="160"/>
    <cellStyle name="60 % – Zvýraznění6 5" xfId="161"/>
    <cellStyle name="60 % – Zvýraznění6 6" xfId="162"/>
    <cellStyle name="60 % – Zvýraznění6 7" xfId="163"/>
    <cellStyle name="60 % – Zvýraznění6 8" xfId="164"/>
    <cellStyle name="60 % – Zvýraznění6 9" xfId="165"/>
    <cellStyle name="celá čísla" xfId="166"/>
    <cellStyle name="Celkem 2" xfId="167"/>
    <cellStyle name="Celkem 2 2" xfId="168"/>
    <cellStyle name="Celkem 2 2 2" xfId="760"/>
    <cellStyle name="Celkem 2 2 3" xfId="761"/>
    <cellStyle name="Celkem 2 2 4" xfId="762"/>
    <cellStyle name="Celkem 2 2 5" xfId="763"/>
    <cellStyle name="Celkem 2 3" xfId="764"/>
    <cellStyle name="Celkem 2 4" xfId="765"/>
    <cellStyle name="Celkem 2 5" xfId="766"/>
    <cellStyle name="Celkem 2 6" xfId="767"/>
    <cellStyle name="Celkem 3" xfId="169"/>
    <cellStyle name="Celkem 3 2" xfId="170"/>
    <cellStyle name="Celkem 3 2 2" xfId="768"/>
    <cellStyle name="Celkem 3 2 3" xfId="769"/>
    <cellStyle name="Celkem 3 2 4" xfId="770"/>
    <cellStyle name="Celkem 3 2 5" xfId="771"/>
    <cellStyle name="Celkem 3 3" xfId="772"/>
    <cellStyle name="Celkem 3 4" xfId="773"/>
    <cellStyle name="Celkem 3 5" xfId="774"/>
    <cellStyle name="Celkem 3 6" xfId="775"/>
    <cellStyle name="Celkem 4" xfId="171"/>
    <cellStyle name="Celkem 4 2" xfId="172"/>
    <cellStyle name="Celkem 4 2 2" xfId="776"/>
    <cellStyle name="Celkem 4 2 3" xfId="777"/>
    <cellStyle name="Celkem 4 2 4" xfId="778"/>
    <cellStyle name="Celkem 4 2 5" xfId="779"/>
    <cellStyle name="Celkem 4 3" xfId="780"/>
    <cellStyle name="Celkem 4 4" xfId="781"/>
    <cellStyle name="Celkem 4 5" xfId="782"/>
    <cellStyle name="Celkem 4 6" xfId="783"/>
    <cellStyle name="Celkem 5" xfId="173"/>
    <cellStyle name="Celkem 5 2" xfId="174"/>
    <cellStyle name="Celkem 5 2 2" xfId="784"/>
    <cellStyle name="Celkem 5 2 3" xfId="785"/>
    <cellStyle name="Celkem 5 2 4" xfId="786"/>
    <cellStyle name="Celkem 5 2 5" xfId="787"/>
    <cellStyle name="Celkem 5 3" xfId="788"/>
    <cellStyle name="Celkem 5 4" xfId="789"/>
    <cellStyle name="Celkem 5 5" xfId="790"/>
    <cellStyle name="Celkem 5 6" xfId="791"/>
    <cellStyle name="Celkem 6" xfId="175"/>
    <cellStyle name="Celkem 6 2" xfId="176"/>
    <cellStyle name="Celkem 6 2 2" xfId="792"/>
    <cellStyle name="Celkem 6 2 3" xfId="793"/>
    <cellStyle name="Celkem 6 2 4" xfId="794"/>
    <cellStyle name="Celkem 6 2 5" xfId="795"/>
    <cellStyle name="Celkem 6 3" xfId="796"/>
    <cellStyle name="Celkem 6 4" xfId="797"/>
    <cellStyle name="Celkem 6 5" xfId="798"/>
    <cellStyle name="Celkem 6 6" xfId="799"/>
    <cellStyle name="Celkem 7" xfId="177"/>
    <cellStyle name="Celkem 7 2" xfId="178"/>
    <cellStyle name="Celkem 7 2 2" xfId="800"/>
    <cellStyle name="Celkem 7 2 3" xfId="801"/>
    <cellStyle name="Celkem 7 2 4" xfId="802"/>
    <cellStyle name="Celkem 7 2 5" xfId="803"/>
    <cellStyle name="Celkem 7 3" xfId="804"/>
    <cellStyle name="Celkem 7 4" xfId="805"/>
    <cellStyle name="Celkem 7 5" xfId="806"/>
    <cellStyle name="Celkem 7 6" xfId="807"/>
    <cellStyle name="Celkem 8" xfId="179"/>
    <cellStyle name="Celkem 8 2" xfId="180"/>
    <cellStyle name="Celkem 8 2 2" xfId="808"/>
    <cellStyle name="Celkem 8 2 3" xfId="809"/>
    <cellStyle name="Celkem 8 2 4" xfId="810"/>
    <cellStyle name="Celkem 8 2 5" xfId="811"/>
    <cellStyle name="Celkem 8 3" xfId="812"/>
    <cellStyle name="Celkem 8 4" xfId="813"/>
    <cellStyle name="Celkem 8 5" xfId="814"/>
    <cellStyle name="Celkem 8 6" xfId="815"/>
    <cellStyle name="Celkem 9" xfId="181"/>
    <cellStyle name="Celkem 9 2" xfId="182"/>
    <cellStyle name="Celkem 9 2 2" xfId="816"/>
    <cellStyle name="Celkem 9 2 3" xfId="817"/>
    <cellStyle name="Celkem 9 2 4" xfId="818"/>
    <cellStyle name="Celkem 9 2 5" xfId="819"/>
    <cellStyle name="Celkem 9 3" xfId="820"/>
    <cellStyle name="Celkem 9 4" xfId="821"/>
    <cellStyle name="Celkem 9 5" xfId="822"/>
    <cellStyle name="Celkem 9 6" xfId="823"/>
    <cellStyle name="Comma" xfId="183"/>
    <cellStyle name="Comma 2" xfId="184"/>
    <cellStyle name="Comma 3" xfId="185"/>
    <cellStyle name="Comma 4" xfId="186"/>
    <cellStyle name="Comma 5" xfId="187"/>
    <cellStyle name="Comma_0902 tabulky do vlády" xfId="188"/>
    <cellStyle name="Comma0" xfId="189"/>
    <cellStyle name="Comma0 2" xfId="190"/>
    <cellStyle name="Comma0 3" xfId="191"/>
    <cellStyle name="Comma0 4" xfId="192"/>
    <cellStyle name="Comma0 5" xfId="193"/>
    <cellStyle name="Comma0 6" xfId="194"/>
    <cellStyle name="Comma0_0902 tabulky do vlády" xfId="195"/>
    <cellStyle name="Currency" xfId="196"/>
    <cellStyle name="Currency 2" xfId="197"/>
    <cellStyle name="Currency 3" xfId="198"/>
    <cellStyle name="Currency 4" xfId="199"/>
    <cellStyle name="Currency 5" xfId="200"/>
    <cellStyle name="Currency_0902 tabulky do vlády" xfId="201"/>
    <cellStyle name="Currency0" xfId="202"/>
    <cellStyle name="Currency0 2" xfId="203"/>
    <cellStyle name="Currency0 3" xfId="204"/>
    <cellStyle name="Currency0 4" xfId="205"/>
    <cellStyle name="Currency0 5" xfId="206"/>
    <cellStyle name="Currency0 6" xfId="207"/>
    <cellStyle name="Currency0_0902 tabulky do vlády" xfId="208"/>
    <cellStyle name="Čárka" xfId="745" builtinId="3"/>
    <cellStyle name="Čárka 10" xfId="209"/>
    <cellStyle name="Čárka 2" xfId="210"/>
    <cellStyle name="Čárka 2 2" xfId="9"/>
    <cellStyle name="Čárka 2 3" xfId="211"/>
    <cellStyle name="Čárka 3" xfId="212"/>
    <cellStyle name="Čárka 3 2" xfId="213"/>
    <cellStyle name="Čárka 3 3" xfId="214"/>
    <cellStyle name="Čárka 4" xfId="215"/>
    <cellStyle name="Čárka 4 2" xfId="216"/>
    <cellStyle name="Čárka 4 3" xfId="15"/>
    <cellStyle name="Čárka 4 3 2" xfId="217"/>
    <cellStyle name="Čárka 5" xfId="218"/>
    <cellStyle name="Čárka 6" xfId="219"/>
    <cellStyle name="Čárka 7" xfId="220"/>
    <cellStyle name="Čárka 8" xfId="221"/>
    <cellStyle name="Čárka 9" xfId="222"/>
    <cellStyle name="čárky 10" xfId="223"/>
    <cellStyle name="čárky 10 2" xfId="224"/>
    <cellStyle name="čárky 11" xfId="225"/>
    <cellStyle name="čárky 2" xfId="226"/>
    <cellStyle name="čárky 2 2" xfId="227"/>
    <cellStyle name="čárky 2 3" xfId="228"/>
    <cellStyle name="čárky 2 4" xfId="229"/>
    <cellStyle name="čárky 2 5" xfId="230"/>
    <cellStyle name="čárky 2 6" xfId="231"/>
    <cellStyle name="čárky 2 7" xfId="232"/>
    <cellStyle name="čárky 2 8" xfId="233"/>
    <cellStyle name="čárky 3" xfId="234"/>
    <cellStyle name="čárky 4" xfId="235"/>
    <cellStyle name="čárky 5" xfId="236"/>
    <cellStyle name="čárky 6" xfId="237"/>
    <cellStyle name="čárky 6 2" xfId="238"/>
    <cellStyle name="čárky 7" xfId="239"/>
    <cellStyle name="čárky 8" xfId="240"/>
    <cellStyle name="čárky 9" xfId="241"/>
    <cellStyle name="čárky 9 2" xfId="242"/>
    <cellStyle name="čárky 9 3" xfId="243"/>
    <cellStyle name="Date" xfId="244"/>
    <cellStyle name="Date 2" xfId="245"/>
    <cellStyle name="Date 3" xfId="246"/>
    <cellStyle name="Date 4" xfId="247"/>
    <cellStyle name="Date 5" xfId="248"/>
    <cellStyle name="Date 6" xfId="249"/>
    <cellStyle name="Date_0902 tabulky do vlády" xfId="250"/>
    <cellStyle name="Datum" xfId="251"/>
    <cellStyle name="Datum 2" xfId="252"/>
    <cellStyle name="Datum 3" xfId="253"/>
    <cellStyle name="Datum 4" xfId="254"/>
    <cellStyle name="Datum 5" xfId="255"/>
    <cellStyle name="Datum_0902 tabulky do vlády" xfId="256"/>
    <cellStyle name="des. číslo (1)" xfId="257"/>
    <cellStyle name="des. číslo (2)" xfId="258"/>
    <cellStyle name="financni0" xfId="259"/>
    <cellStyle name="financni1" xfId="260"/>
    <cellStyle name="Finanční" xfId="261"/>
    <cellStyle name="Finanční0" xfId="262"/>
    <cellStyle name="Finanční0 2" xfId="263"/>
    <cellStyle name="Finanční0 3" xfId="264"/>
    <cellStyle name="Finanční0 4" xfId="265"/>
    <cellStyle name="Finanční0 5" xfId="266"/>
    <cellStyle name="Finanční0 6" xfId="267"/>
    <cellStyle name="Finanční1" xfId="268"/>
    <cellStyle name="Fixed" xfId="269"/>
    <cellStyle name="Fixed 2" xfId="270"/>
    <cellStyle name="Fixed 3" xfId="271"/>
    <cellStyle name="Fixed 4" xfId="272"/>
    <cellStyle name="Fixed 5" xfId="273"/>
    <cellStyle name="Fixed_0902 tabulky do vlády" xfId="274"/>
    <cellStyle name="Heading 1" xfId="275"/>
    <cellStyle name="Heading 1 2" xfId="276"/>
    <cellStyle name="Heading 1 3" xfId="277"/>
    <cellStyle name="Heading 1 4" xfId="278"/>
    <cellStyle name="Heading 1 5" xfId="279"/>
    <cellStyle name="Heading 1 6" xfId="280"/>
    <cellStyle name="Heading 1_0902 tabulky do vlády" xfId="281"/>
    <cellStyle name="Heading 2" xfId="282"/>
    <cellStyle name="Heading 2 2" xfId="283"/>
    <cellStyle name="Heading 2 3" xfId="284"/>
    <cellStyle name="Heading 2 4" xfId="285"/>
    <cellStyle name="Heading 2 5" xfId="286"/>
    <cellStyle name="Heading 2 6" xfId="287"/>
    <cellStyle name="Heading 2_0902 tabulky do vlády" xfId="288"/>
    <cellStyle name="Heading1" xfId="289"/>
    <cellStyle name="Heading1 2" xfId="290"/>
    <cellStyle name="Heading1 3" xfId="291"/>
    <cellStyle name="Heading1 4" xfId="292"/>
    <cellStyle name="Heading1 5" xfId="293"/>
    <cellStyle name="Heading1_0902 tabulky do vlády" xfId="294"/>
    <cellStyle name="Heading2" xfId="295"/>
    <cellStyle name="Heading2 2" xfId="296"/>
    <cellStyle name="Heading2 3" xfId="297"/>
    <cellStyle name="Heading2 4" xfId="298"/>
    <cellStyle name="Heading2 5" xfId="299"/>
    <cellStyle name="Heading2_0902 tabulky do vlády" xfId="300"/>
    <cellStyle name="Chybně 2" xfId="301"/>
    <cellStyle name="Chybně 3" xfId="302"/>
    <cellStyle name="Chybně 4" xfId="303"/>
    <cellStyle name="Chybně 5" xfId="304"/>
    <cellStyle name="Chybně 6" xfId="305"/>
    <cellStyle name="Chybně 7" xfId="306"/>
    <cellStyle name="Chybně 8" xfId="307"/>
    <cellStyle name="Chybně 9" xfId="308"/>
    <cellStyle name="Kč" xfId="309"/>
    <cellStyle name="Kontrolní buňka 2" xfId="310"/>
    <cellStyle name="Kontrolní buňka 2 2" xfId="311"/>
    <cellStyle name="Kontrolní buňka 3" xfId="312"/>
    <cellStyle name="Kontrolní buňka 3 2" xfId="313"/>
    <cellStyle name="Kontrolní buňka 4" xfId="314"/>
    <cellStyle name="Kontrolní buňka 4 2" xfId="315"/>
    <cellStyle name="Kontrolní buňka 5" xfId="316"/>
    <cellStyle name="Kontrolní buňka 5 2" xfId="317"/>
    <cellStyle name="Kontrolní buňka 6" xfId="318"/>
    <cellStyle name="Kontrolní buňka 6 2" xfId="319"/>
    <cellStyle name="Kontrolní buňka 7" xfId="320"/>
    <cellStyle name="Kontrolní buňka 7 2" xfId="321"/>
    <cellStyle name="Kontrolní buňka 8" xfId="322"/>
    <cellStyle name="Kontrolní buňka 8 2" xfId="323"/>
    <cellStyle name="Kontrolní buňka 9" xfId="324"/>
    <cellStyle name="Kontrolní buňka 9 2" xfId="325"/>
    <cellStyle name="LO" xfId="326"/>
    <cellStyle name="M·na" xfId="327"/>
    <cellStyle name="M·na 2" xfId="328"/>
    <cellStyle name="M·na 3" xfId="329"/>
    <cellStyle name="M·na 4" xfId="330"/>
    <cellStyle name="M·na 5" xfId="331"/>
    <cellStyle name="M·na_0902 tabulky do vlády" xfId="332"/>
    <cellStyle name="Měna 2" xfId="333"/>
    <cellStyle name="Měna0" xfId="334"/>
    <cellStyle name="Měna0 2" xfId="335"/>
    <cellStyle name="Měna0 3" xfId="336"/>
    <cellStyle name="Měna0 4" xfId="337"/>
    <cellStyle name="Měna0 5" xfId="338"/>
    <cellStyle name="Měna0_21" xfId="339"/>
    <cellStyle name="Nadpis 1 2" xfId="340"/>
    <cellStyle name="Nadpis 1 3" xfId="341"/>
    <cellStyle name="Nadpis 1 4" xfId="342"/>
    <cellStyle name="Nadpis 1 5" xfId="343"/>
    <cellStyle name="Nadpis 1 6" xfId="344"/>
    <cellStyle name="Nadpis 1 7" xfId="345"/>
    <cellStyle name="Nadpis 1 8" xfId="346"/>
    <cellStyle name="Nadpis 1 9" xfId="347"/>
    <cellStyle name="Nadpis 2 2" xfId="348"/>
    <cellStyle name="Nadpis 2 3" xfId="349"/>
    <cellStyle name="Nadpis 2 4" xfId="350"/>
    <cellStyle name="Nadpis 2 5" xfId="351"/>
    <cellStyle name="Nadpis 2 6" xfId="352"/>
    <cellStyle name="Nadpis 2 7" xfId="353"/>
    <cellStyle name="Nadpis 2 8" xfId="354"/>
    <cellStyle name="Nadpis 2 9" xfId="355"/>
    <cellStyle name="Nadpis 3 2" xfId="356"/>
    <cellStyle name="Nadpis 3 3" xfId="357"/>
    <cellStyle name="Nadpis 3 4" xfId="358"/>
    <cellStyle name="Nadpis 3 5" xfId="359"/>
    <cellStyle name="Nadpis 3 6" xfId="360"/>
    <cellStyle name="Nadpis 3 7" xfId="361"/>
    <cellStyle name="Nadpis 3 8" xfId="362"/>
    <cellStyle name="Nadpis 3 9" xfId="363"/>
    <cellStyle name="Nadpis 4 2" xfId="364"/>
    <cellStyle name="Nadpis 4 3" xfId="365"/>
    <cellStyle name="Nadpis 4 4" xfId="366"/>
    <cellStyle name="Nadpis 4 5" xfId="367"/>
    <cellStyle name="Nadpis 4 6" xfId="368"/>
    <cellStyle name="Nadpis 4 7" xfId="369"/>
    <cellStyle name="Nadpis 4 8" xfId="370"/>
    <cellStyle name="Nadpis 4 9" xfId="371"/>
    <cellStyle name="Nadpis1" xfId="372"/>
    <cellStyle name="Nadpis1 2" xfId="373"/>
    <cellStyle name="Nadpis1 3" xfId="374"/>
    <cellStyle name="Nadpis1 4" xfId="375"/>
    <cellStyle name="Nadpis1 5" xfId="376"/>
    <cellStyle name="Nadpis1_0902 tabulky do vlády" xfId="377"/>
    <cellStyle name="Nadpis2" xfId="378"/>
    <cellStyle name="Nadpis2 2" xfId="379"/>
    <cellStyle name="Nadpis2 3" xfId="380"/>
    <cellStyle name="Nadpis2 4" xfId="381"/>
    <cellStyle name="Nadpis2 5" xfId="382"/>
    <cellStyle name="Nadpis2_0902 tabulky do vlády" xfId="383"/>
    <cellStyle name="Název 2" xfId="384"/>
    <cellStyle name="Název 3" xfId="385"/>
    <cellStyle name="Název 4" xfId="386"/>
    <cellStyle name="Název 5" xfId="387"/>
    <cellStyle name="Název 6" xfId="388"/>
    <cellStyle name="Název 7" xfId="389"/>
    <cellStyle name="Název 8" xfId="390"/>
    <cellStyle name="Název 9" xfId="391"/>
    <cellStyle name="Neutrální 2" xfId="392"/>
    <cellStyle name="Neutrální 3" xfId="393"/>
    <cellStyle name="Neutrální 4" xfId="394"/>
    <cellStyle name="Neutrální 5" xfId="395"/>
    <cellStyle name="Neutrální 6" xfId="396"/>
    <cellStyle name="Neutrální 7" xfId="397"/>
    <cellStyle name="Neutrální 8" xfId="398"/>
    <cellStyle name="Neutrální 9" xfId="399"/>
    <cellStyle name="normal" xfId="400"/>
    <cellStyle name="normal 2" xfId="401"/>
    <cellStyle name="normal 2 2" xfId="402"/>
    <cellStyle name="normal 3" xfId="403"/>
    <cellStyle name="normal 4" xfId="404"/>
    <cellStyle name="normal 5" xfId="405"/>
    <cellStyle name="normal_0902 tabulky do vlády" xfId="406"/>
    <cellStyle name="Normální" xfId="0" builtinId="0"/>
    <cellStyle name="normální 10" xfId="407"/>
    <cellStyle name="normální 10 2" xfId="408"/>
    <cellStyle name="normální 10 3" xfId="409"/>
    <cellStyle name="normální 11" xfId="410"/>
    <cellStyle name="normální 11 2" xfId="411"/>
    <cellStyle name="normální 12" xfId="412"/>
    <cellStyle name="Normální 12 2" xfId="413"/>
    <cellStyle name="Normální 12_Trexima2010" xfId="414"/>
    <cellStyle name="normální 13" xfId="415"/>
    <cellStyle name="normální 14" xfId="416"/>
    <cellStyle name="normální 15" xfId="417"/>
    <cellStyle name="normální 16" xfId="418"/>
    <cellStyle name="Normální 17" xfId="419"/>
    <cellStyle name="normální 17 2" xfId="420"/>
    <cellStyle name="normální 17 3" xfId="421"/>
    <cellStyle name="Normální 17 4" xfId="422"/>
    <cellStyle name="Normální 17 4 2" xfId="423"/>
    <cellStyle name="normální 18" xfId="424"/>
    <cellStyle name="normální 18_18 2" xfId="757"/>
    <cellStyle name="Normální 19" xfId="425"/>
    <cellStyle name="Normální 2" xfId="426"/>
    <cellStyle name="Normální 2 10" xfId="427"/>
    <cellStyle name="normální 2 11" xfId="428"/>
    <cellStyle name="normální 2 12" xfId="429"/>
    <cellStyle name="normální 2 13" xfId="430"/>
    <cellStyle name="Normální 2 14" xfId="431"/>
    <cellStyle name="normální 2 2" xfId="432"/>
    <cellStyle name="normální 2 2 2" xfId="433"/>
    <cellStyle name="normální 2 3" xfId="434"/>
    <cellStyle name="normální 2 3 2" xfId="435"/>
    <cellStyle name="normální 2 4" xfId="436"/>
    <cellStyle name="normální 2 4 2" xfId="437"/>
    <cellStyle name="normální 2 5" xfId="438"/>
    <cellStyle name="normální 2 6" xfId="439"/>
    <cellStyle name="normální 2 7" xfId="440"/>
    <cellStyle name="normální 2 8" xfId="441"/>
    <cellStyle name="normální 2 8 2" xfId="442"/>
    <cellStyle name="Normální 2 9" xfId="443"/>
    <cellStyle name="normální 2_0902 tabulky do vlády" xfId="444"/>
    <cellStyle name="Normální 20" xfId="445"/>
    <cellStyle name="Normální 20 2" xfId="446"/>
    <cellStyle name="Normální 20 3" xfId="447"/>
    <cellStyle name="Normální 21" xfId="448"/>
    <cellStyle name="normální 21 2" xfId="449"/>
    <cellStyle name="normální 21 3" xfId="450"/>
    <cellStyle name="Normální 22" xfId="451"/>
    <cellStyle name="Normální 22 2" xfId="452"/>
    <cellStyle name="Normální 23" xfId="453"/>
    <cellStyle name="Normální 24" xfId="454"/>
    <cellStyle name="Normální 25" xfId="455"/>
    <cellStyle name="Normální 26" xfId="456"/>
    <cellStyle name="Normální 27" xfId="457"/>
    <cellStyle name="Normální 27 2" xfId="458"/>
    <cellStyle name="Normální 28" xfId="459"/>
    <cellStyle name="Normální 29" xfId="460"/>
    <cellStyle name="normální 3" xfId="461"/>
    <cellStyle name="normální 3 2" xfId="462"/>
    <cellStyle name="normální 3 2 2" xfId="463"/>
    <cellStyle name="normální 3 3" xfId="464"/>
    <cellStyle name="normální 3 4" xfId="465"/>
    <cellStyle name="normální 3_graf Trexima2010" xfId="466"/>
    <cellStyle name="Normální 30" xfId="467"/>
    <cellStyle name="Normální 31" xfId="468"/>
    <cellStyle name="Normální 32" xfId="469"/>
    <cellStyle name="Normální 33" xfId="470"/>
    <cellStyle name="Normální 34" xfId="471"/>
    <cellStyle name="Normální 35" xfId="472"/>
    <cellStyle name="Normální 36" xfId="473"/>
    <cellStyle name="Normální 37" xfId="474"/>
    <cellStyle name="Normální 38" xfId="475"/>
    <cellStyle name="Normální 39" xfId="476"/>
    <cellStyle name="normální 4" xfId="477"/>
    <cellStyle name="normální 4 2" xfId="478"/>
    <cellStyle name="normální 4 2 2" xfId="479"/>
    <cellStyle name="normální 4 2 3" xfId="480"/>
    <cellStyle name="normální 4 3" xfId="481"/>
    <cellStyle name="normální 4 4" xfId="482"/>
    <cellStyle name="Normální 40" xfId="483"/>
    <cellStyle name="Normální 41" xfId="484"/>
    <cellStyle name="Normální 42" xfId="485"/>
    <cellStyle name="Normální 43" xfId="486"/>
    <cellStyle name="Normální 43 2" xfId="10"/>
    <cellStyle name="Normální 43 2 2" xfId="487"/>
    <cellStyle name="Normální 44" xfId="488"/>
    <cellStyle name="Normální 45" xfId="489"/>
    <cellStyle name="Normální 45 2" xfId="1"/>
    <cellStyle name="Normální 45 3" xfId="490"/>
    <cellStyle name="Normální 45 3 2" xfId="491"/>
    <cellStyle name="Normální 45 4" xfId="492"/>
    <cellStyle name="Normální 46" xfId="493"/>
    <cellStyle name="Normální 46 2" xfId="494"/>
    <cellStyle name="Normální 47" xfId="495"/>
    <cellStyle name="Normální 48" xfId="496"/>
    <cellStyle name="Normální 49" xfId="497"/>
    <cellStyle name="normální 5" xfId="498"/>
    <cellStyle name="normální 5 2" xfId="499"/>
    <cellStyle name="normální 5 2 2" xfId="500"/>
    <cellStyle name="normální 5 2 2 2" xfId="501"/>
    <cellStyle name="normální 5 2 3" xfId="502"/>
    <cellStyle name="normální 5 3" xfId="503"/>
    <cellStyle name="Normální 50" xfId="504"/>
    <cellStyle name="Normální 51" xfId="505"/>
    <cellStyle name="Normální 52" xfId="506"/>
    <cellStyle name="Normální 53" xfId="507"/>
    <cellStyle name="Normální 54" xfId="508"/>
    <cellStyle name="Normální 55" xfId="509"/>
    <cellStyle name="Normální 56" xfId="510"/>
    <cellStyle name="Normální 57" xfId="511"/>
    <cellStyle name="Normální 58" xfId="512"/>
    <cellStyle name="Normální 59" xfId="513"/>
    <cellStyle name="normální 6" xfId="514"/>
    <cellStyle name="normální 6 2" xfId="515"/>
    <cellStyle name="normální 6 3" xfId="516"/>
    <cellStyle name="Normální 60" xfId="517"/>
    <cellStyle name="Normální 61" xfId="518"/>
    <cellStyle name="Normální 61 2" xfId="519"/>
    <cellStyle name="Normální 62" xfId="520"/>
    <cellStyle name="Normální 63" xfId="521"/>
    <cellStyle name="Normální 64" xfId="522"/>
    <cellStyle name="Normální 65" xfId="523"/>
    <cellStyle name="Normální 66" xfId="524"/>
    <cellStyle name="Normální 67" xfId="525"/>
    <cellStyle name="Normální 68" xfId="526"/>
    <cellStyle name="Normální 68 2" xfId="5"/>
    <cellStyle name="Normální 69" xfId="527"/>
    <cellStyle name="normální 7" xfId="528"/>
    <cellStyle name="normální 7 2" xfId="529"/>
    <cellStyle name="normální 7 3" xfId="530"/>
    <cellStyle name="normální 7 4" xfId="531"/>
    <cellStyle name="Normální 70" xfId="532"/>
    <cellStyle name="Normální 70 2" xfId="533"/>
    <cellStyle name="Normální 70 2 2" xfId="824"/>
    <cellStyle name="Normální 70 3" xfId="744"/>
    <cellStyle name="Normální 71" xfId="4"/>
    <cellStyle name="Normální 71 2" xfId="534"/>
    <cellStyle name="Normální 71 2 2" xfId="759"/>
    <cellStyle name="Normální 71 3" xfId="825"/>
    <cellStyle name="Normální 71 4" xfId="826"/>
    <cellStyle name="Normální 72" xfId="535"/>
    <cellStyle name="Normální 72 2" xfId="536"/>
    <cellStyle name="Normální 72 3" xfId="827"/>
    <cellStyle name="Normální 73" xfId="537"/>
    <cellStyle name="Normální 73 2" xfId="538"/>
    <cellStyle name="Normální 73 3" xfId="828"/>
    <cellStyle name="Normální 74" xfId="539"/>
    <cellStyle name="Normální 75" xfId="540"/>
    <cellStyle name="Normální 76" xfId="541"/>
    <cellStyle name="Normální 77" xfId="542"/>
    <cellStyle name="Normální 78" xfId="543"/>
    <cellStyle name="Normální 79" xfId="544"/>
    <cellStyle name="normální 8" xfId="545"/>
    <cellStyle name="normální 8 2" xfId="546"/>
    <cellStyle name="normální 8 2 2" xfId="547"/>
    <cellStyle name="normální 8 2 3" xfId="548"/>
    <cellStyle name="normální 8 3" xfId="549"/>
    <cellStyle name="normální 8 3 2" xfId="550"/>
    <cellStyle name="normální 8 3 3" xfId="551"/>
    <cellStyle name="normální 8 4" xfId="552"/>
    <cellStyle name="normální 9" xfId="553"/>
    <cellStyle name="normální 9 2" xfId="554"/>
    <cellStyle name="normální 9 2 2" xfId="555"/>
    <cellStyle name="normální 9 3" xfId="556"/>
    <cellStyle name="normální_022 ISPVP vaz" xfId="1089"/>
    <cellStyle name="normální_0501 nezaměstnanost" xfId="756"/>
    <cellStyle name="normální_0503 Trexima" xfId="1090"/>
    <cellStyle name="normální_08 01 1 sociální příjmy" xfId="747"/>
    <cellStyle name="normální_08 01 4 SSP" xfId="749"/>
    <cellStyle name="normální_0902 tabulky do vlády" xfId="7"/>
    <cellStyle name="normální_1  čtvrt 08" xfId="2"/>
    <cellStyle name="normální_Analýza tab. soc. příjmy Luboš" xfId="750"/>
    <cellStyle name="normální_Analýza_4q2008_14.4." xfId="753"/>
    <cellStyle name="normální_ISPV984" xfId="1091"/>
    <cellStyle name="normální_ISPV984 2" xfId="1092"/>
    <cellStyle name="normální_ISPV984 3" xfId="1093"/>
    <cellStyle name="normální_koleg. 17.6.09 a" xfId="14"/>
    <cellStyle name="normální_List1 2" xfId="3"/>
    <cellStyle name="normální_List1_10" xfId="748"/>
    <cellStyle name="normální_List1_Analýza_4q2008_14.4." xfId="751"/>
    <cellStyle name="normální_List2" xfId="12"/>
    <cellStyle name="normální_List2 2" xfId="752"/>
    <cellStyle name="normální_List4" xfId="755"/>
    <cellStyle name="normální_M1 vazena" xfId="1094"/>
    <cellStyle name="normální_Makro Tab1 2001-2009 pracovní-výpočet reálných přírůstků" xfId="758"/>
    <cellStyle name="normální_Příloha k vývoji průměrných mezd v ČR v roce 2009 pro KoM" xfId="13"/>
    <cellStyle name="normální_Tabulková příloha  09 01  - část" xfId="6"/>
    <cellStyle name="normální_Tabulková příloha 09 01" xfId="11"/>
    <cellStyle name="normální_Tabulková příloha č. 1 07 03" xfId="1088"/>
    <cellStyle name="normální_Tabulky za PM do analýzy za 1 Q 2010 pro Béďu" xfId="8"/>
    <cellStyle name="normální_Trexima2009_Trexima2010" xfId="1087"/>
    <cellStyle name="normální_vysepris" xfId="754"/>
    <cellStyle name="normální_Vystupy_MPSV" xfId="1095"/>
    <cellStyle name="normální_Vystupy_MPSV 3" xfId="1096"/>
    <cellStyle name="normální_žlutý graf do zprávy 4.q 05" xfId="1097"/>
    <cellStyle name="PB_TR10" xfId="557"/>
    <cellStyle name="Percent" xfId="558"/>
    <cellStyle name="Percent 2" xfId="559"/>
    <cellStyle name="Percent 3" xfId="560"/>
    <cellStyle name="Percent 4" xfId="561"/>
    <cellStyle name="Percent 5" xfId="562"/>
    <cellStyle name="Percent_0902 tabulky do vlády" xfId="563"/>
    <cellStyle name="Pevní" xfId="564"/>
    <cellStyle name="Pevní 2" xfId="565"/>
    <cellStyle name="Pevní 3" xfId="566"/>
    <cellStyle name="Pevní 4" xfId="567"/>
    <cellStyle name="Pevní 5" xfId="568"/>
    <cellStyle name="Pevní_0902 tabulky do vlády" xfId="569"/>
    <cellStyle name="Pevný" xfId="570"/>
    <cellStyle name="Pevný 2" xfId="571"/>
    <cellStyle name="Pevný 3" xfId="572"/>
    <cellStyle name="Pevný 4" xfId="573"/>
    <cellStyle name="Pevný 5" xfId="574"/>
    <cellStyle name="Poznámka 2" xfId="575"/>
    <cellStyle name="Poznámka 2 2" xfId="576"/>
    <cellStyle name="Poznámka 2 2 2" xfId="829"/>
    <cellStyle name="Poznámka 2 2 3" xfId="830"/>
    <cellStyle name="Poznámka 2 2 4" xfId="831"/>
    <cellStyle name="Poznámka 2 2 5" xfId="832"/>
    <cellStyle name="Poznámka 2 3" xfId="833"/>
    <cellStyle name="Poznámka 2 4" xfId="834"/>
    <cellStyle name="Poznámka 2 5" xfId="835"/>
    <cellStyle name="Poznámka 2 6" xfId="836"/>
    <cellStyle name="Poznámka 3" xfId="577"/>
    <cellStyle name="Poznámka 3 2" xfId="578"/>
    <cellStyle name="Poznámka 3 2 2" xfId="837"/>
    <cellStyle name="Poznámka 3 2 3" xfId="838"/>
    <cellStyle name="Poznámka 3 2 4" xfId="839"/>
    <cellStyle name="Poznámka 3 2 5" xfId="840"/>
    <cellStyle name="Poznámka 3 3" xfId="841"/>
    <cellStyle name="Poznámka 3 4" xfId="842"/>
    <cellStyle name="Poznámka 3 5" xfId="843"/>
    <cellStyle name="Poznámka 3 6" xfId="844"/>
    <cellStyle name="Poznámka 4" xfId="579"/>
    <cellStyle name="Poznámka 4 2" xfId="580"/>
    <cellStyle name="Poznámka 4 2 2" xfId="845"/>
    <cellStyle name="Poznámka 4 2 3" xfId="846"/>
    <cellStyle name="Poznámka 4 2 4" xfId="847"/>
    <cellStyle name="Poznámka 4 2 5" xfId="848"/>
    <cellStyle name="Poznámka 4 3" xfId="849"/>
    <cellStyle name="Poznámka 4 4" xfId="850"/>
    <cellStyle name="Poznámka 4 5" xfId="851"/>
    <cellStyle name="Poznámka 4 6" xfId="852"/>
    <cellStyle name="Poznámka 5" xfId="581"/>
    <cellStyle name="Poznámka 5 2" xfId="582"/>
    <cellStyle name="Poznámka 5 2 2" xfId="853"/>
    <cellStyle name="Poznámka 5 2 3" xfId="854"/>
    <cellStyle name="Poznámka 5 2 4" xfId="855"/>
    <cellStyle name="Poznámka 5 2 5" xfId="856"/>
    <cellStyle name="Poznámka 5 3" xfId="857"/>
    <cellStyle name="Poznámka 5 4" xfId="858"/>
    <cellStyle name="Poznámka 5 5" xfId="859"/>
    <cellStyle name="Poznámka 5 6" xfId="860"/>
    <cellStyle name="Poznámka 6" xfId="583"/>
    <cellStyle name="Poznámka 6 2" xfId="584"/>
    <cellStyle name="Poznámka 6 2 2" xfId="861"/>
    <cellStyle name="Poznámka 6 2 3" xfId="862"/>
    <cellStyle name="Poznámka 6 2 4" xfId="863"/>
    <cellStyle name="Poznámka 6 2 5" xfId="864"/>
    <cellStyle name="Poznámka 6 3" xfId="865"/>
    <cellStyle name="Poznámka 6 4" xfId="866"/>
    <cellStyle name="Poznámka 6 5" xfId="867"/>
    <cellStyle name="Poznámka 6 6" xfId="868"/>
    <cellStyle name="Poznámka 7" xfId="585"/>
    <cellStyle name="Poznámka 7 2" xfId="586"/>
    <cellStyle name="Poznámka 7 2 2" xfId="869"/>
    <cellStyle name="Poznámka 7 2 3" xfId="870"/>
    <cellStyle name="Poznámka 7 2 4" xfId="871"/>
    <cellStyle name="Poznámka 7 2 5" xfId="872"/>
    <cellStyle name="Poznámka 7 3" xfId="873"/>
    <cellStyle name="Poznámka 7 4" xfId="874"/>
    <cellStyle name="Poznámka 7 5" xfId="875"/>
    <cellStyle name="Poznámka 7 6" xfId="876"/>
    <cellStyle name="Poznámka 8" xfId="587"/>
    <cellStyle name="Poznámka 8 2" xfId="588"/>
    <cellStyle name="Poznámka 8 2 2" xfId="877"/>
    <cellStyle name="Poznámka 8 2 3" xfId="878"/>
    <cellStyle name="Poznámka 8 2 4" xfId="879"/>
    <cellStyle name="Poznámka 8 2 5" xfId="880"/>
    <cellStyle name="Poznámka 8 3" xfId="881"/>
    <cellStyle name="Poznámka 8 4" xfId="882"/>
    <cellStyle name="Poznámka 8 5" xfId="883"/>
    <cellStyle name="Poznámka 8 6" xfId="884"/>
    <cellStyle name="Poznámka 9" xfId="589"/>
    <cellStyle name="Poznámka 9 2" xfId="590"/>
    <cellStyle name="Poznámka 9 2 2" xfId="885"/>
    <cellStyle name="Poznámka 9 2 3" xfId="886"/>
    <cellStyle name="Poznámka 9 2 4" xfId="887"/>
    <cellStyle name="Poznámka 9 2 5" xfId="888"/>
    <cellStyle name="Poznámka 9 3" xfId="889"/>
    <cellStyle name="Poznámka 9 4" xfId="890"/>
    <cellStyle name="Poznámka 9 5" xfId="891"/>
    <cellStyle name="Poznámka 9 6" xfId="892"/>
    <cellStyle name="Procenta" xfId="746" builtinId="5"/>
    <cellStyle name="Procenta 2" xfId="591"/>
    <cellStyle name="Procenta 3" xfId="592"/>
    <cellStyle name="Procenta 4" xfId="593"/>
    <cellStyle name="Propojená buňka 2" xfId="594"/>
    <cellStyle name="Propojená buňka 3" xfId="595"/>
    <cellStyle name="Propojená buňka 4" xfId="596"/>
    <cellStyle name="Propojená buňka 5" xfId="597"/>
    <cellStyle name="Propojená buňka 6" xfId="598"/>
    <cellStyle name="Propojená buňka 7" xfId="599"/>
    <cellStyle name="Propojená buňka 8" xfId="600"/>
    <cellStyle name="Propojená buňka 9" xfId="601"/>
    <cellStyle name="Správně 2" xfId="602"/>
    <cellStyle name="Správně 3" xfId="603"/>
    <cellStyle name="Správně 4" xfId="604"/>
    <cellStyle name="Správně 5" xfId="605"/>
    <cellStyle name="Správně 6" xfId="606"/>
    <cellStyle name="Správně 7" xfId="607"/>
    <cellStyle name="Správně 8" xfId="608"/>
    <cellStyle name="Správně 9" xfId="609"/>
    <cellStyle name="Text upozornění 2" xfId="610"/>
    <cellStyle name="Text upozornění 3" xfId="611"/>
    <cellStyle name="Text upozornění 4" xfId="612"/>
    <cellStyle name="Text upozornění 5" xfId="613"/>
    <cellStyle name="Text upozornění 6" xfId="614"/>
    <cellStyle name="Text upozornění 7" xfId="615"/>
    <cellStyle name="Text upozornění 8" xfId="616"/>
    <cellStyle name="Text upozornění 9" xfId="617"/>
    <cellStyle name="Total" xfId="618"/>
    <cellStyle name="Total 2" xfId="619"/>
    <cellStyle name="Total 3" xfId="620"/>
    <cellStyle name="Total 4" xfId="621"/>
    <cellStyle name="Total 5" xfId="622"/>
    <cellStyle name="Total 5 2" xfId="623"/>
    <cellStyle name="Total 6" xfId="624"/>
    <cellStyle name="Total 7" xfId="625"/>
    <cellStyle name="Total 7 2" xfId="893"/>
    <cellStyle name="Total 8" xfId="894"/>
    <cellStyle name="Total_0902 tabulky do vlády" xfId="626"/>
    <cellStyle name="Vstup 2" xfId="627"/>
    <cellStyle name="Vstup 2 2" xfId="628"/>
    <cellStyle name="Vstup 2 2 2" xfId="895"/>
    <cellStyle name="Vstup 2 2 3" xfId="896"/>
    <cellStyle name="Vstup 2 2 4" xfId="897"/>
    <cellStyle name="Vstup 2 2 5" xfId="898"/>
    <cellStyle name="Vstup 2 3" xfId="899"/>
    <cellStyle name="Vstup 2 4" xfId="900"/>
    <cellStyle name="Vstup 2 5" xfId="901"/>
    <cellStyle name="Vstup 2 6" xfId="902"/>
    <cellStyle name="Vstup 3" xfId="629"/>
    <cellStyle name="Vstup 3 2" xfId="630"/>
    <cellStyle name="Vstup 3 2 2" xfId="903"/>
    <cellStyle name="Vstup 3 2 3" xfId="904"/>
    <cellStyle name="Vstup 3 2 4" xfId="905"/>
    <cellStyle name="Vstup 3 2 5" xfId="906"/>
    <cellStyle name="Vstup 3 3" xfId="907"/>
    <cellStyle name="Vstup 3 4" xfId="908"/>
    <cellStyle name="Vstup 3 5" xfId="909"/>
    <cellStyle name="Vstup 3 6" xfId="910"/>
    <cellStyle name="Vstup 4" xfId="631"/>
    <cellStyle name="Vstup 4 2" xfId="632"/>
    <cellStyle name="Vstup 4 2 2" xfId="911"/>
    <cellStyle name="Vstup 4 2 3" xfId="912"/>
    <cellStyle name="Vstup 4 2 4" xfId="913"/>
    <cellStyle name="Vstup 4 2 5" xfId="914"/>
    <cellStyle name="Vstup 4 3" xfId="915"/>
    <cellStyle name="Vstup 4 4" xfId="916"/>
    <cellStyle name="Vstup 4 5" xfId="917"/>
    <cellStyle name="Vstup 4 6" xfId="918"/>
    <cellStyle name="Vstup 5" xfId="633"/>
    <cellStyle name="Vstup 5 2" xfId="634"/>
    <cellStyle name="Vstup 5 2 2" xfId="919"/>
    <cellStyle name="Vstup 5 2 3" xfId="920"/>
    <cellStyle name="Vstup 5 2 4" xfId="921"/>
    <cellStyle name="Vstup 5 2 5" xfId="922"/>
    <cellStyle name="Vstup 5 3" xfId="923"/>
    <cellStyle name="Vstup 5 4" xfId="924"/>
    <cellStyle name="Vstup 5 5" xfId="925"/>
    <cellStyle name="Vstup 5 6" xfId="926"/>
    <cellStyle name="Vstup 6" xfId="635"/>
    <cellStyle name="Vstup 6 2" xfId="636"/>
    <cellStyle name="Vstup 6 2 2" xfId="927"/>
    <cellStyle name="Vstup 6 2 3" xfId="928"/>
    <cellStyle name="Vstup 6 2 4" xfId="929"/>
    <cellStyle name="Vstup 6 2 5" xfId="930"/>
    <cellStyle name="Vstup 6 3" xfId="931"/>
    <cellStyle name="Vstup 6 4" xfId="932"/>
    <cellStyle name="Vstup 6 5" xfId="933"/>
    <cellStyle name="Vstup 6 6" xfId="934"/>
    <cellStyle name="Vstup 7" xfId="637"/>
    <cellStyle name="Vstup 7 2" xfId="638"/>
    <cellStyle name="Vstup 7 2 2" xfId="935"/>
    <cellStyle name="Vstup 7 2 3" xfId="936"/>
    <cellStyle name="Vstup 7 2 4" xfId="937"/>
    <cellStyle name="Vstup 7 2 5" xfId="938"/>
    <cellStyle name="Vstup 7 3" xfId="939"/>
    <cellStyle name="Vstup 7 4" xfId="940"/>
    <cellStyle name="Vstup 7 5" xfId="941"/>
    <cellStyle name="Vstup 7 6" xfId="942"/>
    <cellStyle name="Vstup 8" xfId="639"/>
    <cellStyle name="Vstup 8 2" xfId="640"/>
    <cellStyle name="Vstup 8 2 2" xfId="943"/>
    <cellStyle name="Vstup 8 2 3" xfId="944"/>
    <cellStyle name="Vstup 8 2 4" xfId="945"/>
    <cellStyle name="Vstup 8 2 5" xfId="946"/>
    <cellStyle name="Vstup 8 3" xfId="947"/>
    <cellStyle name="Vstup 8 4" xfId="948"/>
    <cellStyle name="Vstup 8 5" xfId="949"/>
    <cellStyle name="Vstup 8 6" xfId="950"/>
    <cellStyle name="Vstup 9" xfId="641"/>
    <cellStyle name="Vstup 9 2" xfId="642"/>
    <cellStyle name="Vstup 9 2 2" xfId="951"/>
    <cellStyle name="Vstup 9 2 3" xfId="952"/>
    <cellStyle name="Vstup 9 2 4" xfId="953"/>
    <cellStyle name="Vstup 9 2 5" xfId="954"/>
    <cellStyle name="Vstup 9 3" xfId="955"/>
    <cellStyle name="Vstup 9 4" xfId="956"/>
    <cellStyle name="Vstup 9 5" xfId="957"/>
    <cellStyle name="Vstup 9 6" xfId="958"/>
    <cellStyle name="Výpočet 2" xfId="643"/>
    <cellStyle name="Výpočet 2 2" xfId="644"/>
    <cellStyle name="Výpočet 2 2 2" xfId="959"/>
    <cellStyle name="Výpočet 2 2 3" xfId="960"/>
    <cellStyle name="Výpočet 2 2 4" xfId="961"/>
    <cellStyle name="Výpočet 2 2 5" xfId="962"/>
    <cellStyle name="Výpočet 2 3" xfId="963"/>
    <cellStyle name="Výpočet 2 4" xfId="964"/>
    <cellStyle name="Výpočet 2 5" xfId="965"/>
    <cellStyle name="Výpočet 2 6" xfId="966"/>
    <cellStyle name="Výpočet 3" xfId="645"/>
    <cellStyle name="Výpočet 3 2" xfId="646"/>
    <cellStyle name="Výpočet 3 2 2" xfId="967"/>
    <cellStyle name="Výpočet 3 2 3" xfId="968"/>
    <cellStyle name="Výpočet 3 2 4" xfId="969"/>
    <cellStyle name="Výpočet 3 2 5" xfId="970"/>
    <cellStyle name="Výpočet 3 3" xfId="971"/>
    <cellStyle name="Výpočet 3 4" xfId="972"/>
    <cellStyle name="Výpočet 3 5" xfId="973"/>
    <cellStyle name="Výpočet 3 6" xfId="974"/>
    <cellStyle name="Výpočet 4" xfId="647"/>
    <cellStyle name="Výpočet 4 2" xfId="648"/>
    <cellStyle name="Výpočet 4 2 2" xfId="975"/>
    <cellStyle name="Výpočet 4 2 3" xfId="976"/>
    <cellStyle name="Výpočet 4 2 4" xfId="977"/>
    <cellStyle name="Výpočet 4 2 5" xfId="978"/>
    <cellStyle name="Výpočet 4 3" xfId="979"/>
    <cellStyle name="Výpočet 4 4" xfId="980"/>
    <cellStyle name="Výpočet 4 5" xfId="981"/>
    <cellStyle name="Výpočet 4 6" xfId="982"/>
    <cellStyle name="Výpočet 5" xfId="649"/>
    <cellStyle name="Výpočet 5 2" xfId="650"/>
    <cellStyle name="Výpočet 5 2 2" xfId="983"/>
    <cellStyle name="Výpočet 5 2 3" xfId="984"/>
    <cellStyle name="Výpočet 5 2 4" xfId="985"/>
    <cellStyle name="Výpočet 5 2 5" xfId="986"/>
    <cellStyle name="Výpočet 5 3" xfId="987"/>
    <cellStyle name="Výpočet 5 4" xfId="988"/>
    <cellStyle name="Výpočet 5 5" xfId="989"/>
    <cellStyle name="Výpočet 5 6" xfId="990"/>
    <cellStyle name="Výpočet 6" xfId="651"/>
    <cellStyle name="Výpočet 6 2" xfId="652"/>
    <cellStyle name="Výpočet 6 2 2" xfId="991"/>
    <cellStyle name="Výpočet 6 2 3" xfId="992"/>
    <cellStyle name="Výpočet 6 2 4" xfId="993"/>
    <cellStyle name="Výpočet 6 2 5" xfId="994"/>
    <cellStyle name="Výpočet 6 3" xfId="995"/>
    <cellStyle name="Výpočet 6 4" xfId="996"/>
    <cellStyle name="Výpočet 6 5" xfId="997"/>
    <cellStyle name="Výpočet 6 6" xfId="998"/>
    <cellStyle name="Výpočet 7" xfId="653"/>
    <cellStyle name="Výpočet 7 2" xfId="654"/>
    <cellStyle name="Výpočet 7 2 2" xfId="999"/>
    <cellStyle name="Výpočet 7 2 3" xfId="1000"/>
    <cellStyle name="Výpočet 7 2 4" xfId="1001"/>
    <cellStyle name="Výpočet 7 2 5" xfId="1002"/>
    <cellStyle name="Výpočet 7 3" xfId="1003"/>
    <cellStyle name="Výpočet 7 4" xfId="1004"/>
    <cellStyle name="Výpočet 7 5" xfId="1005"/>
    <cellStyle name="Výpočet 7 6" xfId="1006"/>
    <cellStyle name="Výpočet 8" xfId="655"/>
    <cellStyle name="Výpočet 8 2" xfId="656"/>
    <cellStyle name="Výpočet 8 2 2" xfId="1007"/>
    <cellStyle name="Výpočet 8 2 3" xfId="1008"/>
    <cellStyle name="Výpočet 8 2 4" xfId="1009"/>
    <cellStyle name="Výpočet 8 2 5" xfId="1010"/>
    <cellStyle name="Výpočet 8 3" xfId="1011"/>
    <cellStyle name="Výpočet 8 4" xfId="1012"/>
    <cellStyle name="Výpočet 8 5" xfId="1013"/>
    <cellStyle name="Výpočet 8 6" xfId="1014"/>
    <cellStyle name="Výpočet 9" xfId="657"/>
    <cellStyle name="Výpočet 9 2" xfId="658"/>
    <cellStyle name="Výpočet 9 2 2" xfId="1015"/>
    <cellStyle name="Výpočet 9 2 3" xfId="1016"/>
    <cellStyle name="Výpočet 9 2 4" xfId="1017"/>
    <cellStyle name="Výpočet 9 2 5" xfId="1018"/>
    <cellStyle name="Výpočet 9 3" xfId="1019"/>
    <cellStyle name="Výpočet 9 4" xfId="1020"/>
    <cellStyle name="Výpočet 9 5" xfId="1021"/>
    <cellStyle name="Výpočet 9 6" xfId="1022"/>
    <cellStyle name="Výstup 2" xfId="659"/>
    <cellStyle name="Výstup 2 2" xfId="660"/>
    <cellStyle name="Výstup 2 2 2" xfId="1023"/>
    <cellStyle name="Výstup 2 2 3" xfId="1024"/>
    <cellStyle name="Výstup 2 2 4" xfId="1025"/>
    <cellStyle name="Výstup 2 2 5" xfId="1026"/>
    <cellStyle name="Výstup 2 3" xfId="1027"/>
    <cellStyle name="Výstup 2 4" xfId="1028"/>
    <cellStyle name="Výstup 2 5" xfId="1029"/>
    <cellStyle name="Výstup 2 6" xfId="1030"/>
    <cellStyle name="Výstup 3" xfId="661"/>
    <cellStyle name="Výstup 3 2" xfId="662"/>
    <cellStyle name="Výstup 3 2 2" xfId="1031"/>
    <cellStyle name="Výstup 3 2 3" xfId="1032"/>
    <cellStyle name="Výstup 3 2 4" xfId="1033"/>
    <cellStyle name="Výstup 3 2 5" xfId="1034"/>
    <cellStyle name="Výstup 3 3" xfId="1035"/>
    <cellStyle name="Výstup 3 4" xfId="1036"/>
    <cellStyle name="Výstup 3 5" xfId="1037"/>
    <cellStyle name="Výstup 3 6" xfId="1038"/>
    <cellStyle name="Výstup 4" xfId="663"/>
    <cellStyle name="Výstup 4 2" xfId="664"/>
    <cellStyle name="Výstup 4 2 2" xfId="1039"/>
    <cellStyle name="Výstup 4 2 3" xfId="1040"/>
    <cellStyle name="Výstup 4 2 4" xfId="1041"/>
    <cellStyle name="Výstup 4 2 5" xfId="1042"/>
    <cellStyle name="Výstup 4 3" xfId="1043"/>
    <cellStyle name="Výstup 4 4" xfId="1044"/>
    <cellStyle name="Výstup 4 5" xfId="1045"/>
    <cellStyle name="Výstup 4 6" xfId="1046"/>
    <cellStyle name="Výstup 5" xfId="665"/>
    <cellStyle name="Výstup 5 2" xfId="666"/>
    <cellStyle name="Výstup 5 2 2" xfId="1047"/>
    <cellStyle name="Výstup 5 2 3" xfId="1048"/>
    <cellStyle name="Výstup 5 2 4" xfId="1049"/>
    <cellStyle name="Výstup 5 2 5" xfId="1050"/>
    <cellStyle name="Výstup 5 3" xfId="1051"/>
    <cellStyle name="Výstup 5 4" xfId="1052"/>
    <cellStyle name="Výstup 5 5" xfId="1053"/>
    <cellStyle name="Výstup 5 6" xfId="1054"/>
    <cellStyle name="Výstup 6" xfId="667"/>
    <cellStyle name="Výstup 6 2" xfId="668"/>
    <cellStyle name="Výstup 6 2 2" xfId="1055"/>
    <cellStyle name="Výstup 6 2 3" xfId="1056"/>
    <cellStyle name="Výstup 6 2 4" xfId="1057"/>
    <cellStyle name="Výstup 6 2 5" xfId="1058"/>
    <cellStyle name="Výstup 6 3" xfId="1059"/>
    <cellStyle name="Výstup 6 4" xfId="1060"/>
    <cellStyle name="Výstup 6 5" xfId="1061"/>
    <cellStyle name="Výstup 6 6" xfId="1062"/>
    <cellStyle name="Výstup 7" xfId="669"/>
    <cellStyle name="Výstup 7 2" xfId="670"/>
    <cellStyle name="Výstup 7 2 2" xfId="1063"/>
    <cellStyle name="Výstup 7 2 3" xfId="1064"/>
    <cellStyle name="Výstup 7 2 4" xfId="1065"/>
    <cellStyle name="Výstup 7 2 5" xfId="1066"/>
    <cellStyle name="Výstup 7 3" xfId="1067"/>
    <cellStyle name="Výstup 7 4" xfId="1068"/>
    <cellStyle name="Výstup 7 5" xfId="1069"/>
    <cellStyle name="Výstup 7 6" xfId="1070"/>
    <cellStyle name="Výstup 8" xfId="671"/>
    <cellStyle name="Výstup 8 2" xfId="672"/>
    <cellStyle name="Výstup 8 2 2" xfId="1071"/>
    <cellStyle name="Výstup 8 2 3" xfId="1072"/>
    <cellStyle name="Výstup 8 2 4" xfId="1073"/>
    <cellStyle name="Výstup 8 2 5" xfId="1074"/>
    <cellStyle name="Výstup 8 3" xfId="1075"/>
    <cellStyle name="Výstup 8 4" xfId="1076"/>
    <cellStyle name="Výstup 8 5" xfId="1077"/>
    <cellStyle name="Výstup 8 6" xfId="1078"/>
    <cellStyle name="Výstup 9" xfId="673"/>
    <cellStyle name="Výstup 9 2" xfId="674"/>
    <cellStyle name="Výstup 9 2 2" xfId="1079"/>
    <cellStyle name="Výstup 9 2 3" xfId="1080"/>
    <cellStyle name="Výstup 9 2 4" xfId="1081"/>
    <cellStyle name="Výstup 9 2 5" xfId="1082"/>
    <cellStyle name="Výstup 9 3" xfId="1083"/>
    <cellStyle name="Výstup 9 4" xfId="1084"/>
    <cellStyle name="Výstup 9 5" xfId="1085"/>
    <cellStyle name="Výstup 9 6" xfId="1086"/>
    <cellStyle name="Vysvětlující text 2" xfId="675"/>
    <cellStyle name="Vysvětlující text 3" xfId="676"/>
    <cellStyle name="Vysvětlující text 4" xfId="677"/>
    <cellStyle name="Vysvětlující text 5" xfId="678"/>
    <cellStyle name="Vysvětlující text 6" xfId="679"/>
    <cellStyle name="Vysvětlující text 7" xfId="680"/>
    <cellStyle name="Vysvětlující text 8" xfId="681"/>
    <cellStyle name="Vysvětlující text 9" xfId="682"/>
    <cellStyle name="vzorce" xfId="683"/>
    <cellStyle name="Záhlaví 1" xfId="684"/>
    <cellStyle name="Záhlaví 1 2" xfId="685"/>
    <cellStyle name="Záhlaví 1 3" xfId="686"/>
    <cellStyle name="Záhlaví 1 4" xfId="687"/>
    <cellStyle name="Záhlaví 1 5" xfId="688"/>
    <cellStyle name="Záhlaví 1_0902 tabulky do vlády" xfId="689"/>
    <cellStyle name="Záhlaví 2" xfId="690"/>
    <cellStyle name="Záhlaví 2 2" xfId="691"/>
    <cellStyle name="Záhlaví 2 3" xfId="692"/>
    <cellStyle name="Záhlaví 2 4" xfId="693"/>
    <cellStyle name="Záhlaví 2 5" xfId="694"/>
    <cellStyle name="Záhlaví 2_0902 tabulky do vlády" xfId="695"/>
    <cellStyle name="Zvýraznění 1 2" xfId="696"/>
    <cellStyle name="Zvýraznění 1 3" xfId="697"/>
    <cellStyle name="Zvýraznění 1 4" xfId="698"/>
    <cellStyle name="Zvýraznění 1 5" xfId="699"/>
    <cellStyle name="Zvýraznění 1 6" xfId="700"/>
    <cellStyle name="Zvýraznění 1 7" xfId="701"/>
    <cellStyle name="Zvýraznění 1 8" xfId="702"/>
    <cellStyle name="Zvýraznění 1 9" xfId="703"/>
    <cellStyle name="Zvýraznění 2 2" xfId="704"/>
    <cellStyle name="Zvýraznění 2 3" xfId="705"/>
    <cellStyle name="Zvýraznění 2 4" xfId="706"/>
    <cellStyle name="Zvýraznění 2 5" xfId="707"/>
    <cellStyle name="Zvýraznění 2 6" xfId="708"/>
    <cellStyle name="Zvýraznění 2 7" xfId="709"/>
    <cellStyle name="Zvýraznění 2 8" xfId="710"/>
    <cellStyle name="Zvýraznění 2 9" xfId="711"/>
    <cellStyle name="Zvýraznění 3 2" xfId="712"/>
    <cellStyle name="Zvýraznění 3 3" xfId="713"/>
    <cellStyle name="Zvýraznění 3 4" xfId="714"/>
    <cellStyle name="Zvýraznění 3 5" xfId="715"/>
    <cellStyle name="Zvýraznění 3 6" xfId="716"/>
    <cellStyle name="Zvýraznění 3 7" xfId="717"/>
    <cellStyle name="Zvýraznění 3 8" xfId="718"/>
    <cellStyle name="Zvýraznění 3 9" xfId="719"/>
    <cellStyle name="Zvýraznění 4 2" xfId="720"/>
    <cellStyle name="Zvýraznění 4 3" xfId="721"/>
    <cellStyle name="Zvýraznění 4 4" xfId="722"/>
    <cellStyle name="Zvýraznění 4 5" xfId="723"/>
    <cellStyle name="Zvýraznění 4 6" xfId="724"/>
    <cellStyle name="Zvýraznění 4 7" xfId="725"/>
    <cellStyle name="Zvýraznění 4 8" xfId="726"/>
    <cellStyle name="Zvýraznění 4 9" xfId="727"/>
    <cellStyle name="Zvýraznění 5 2" xfId="728"/>
    <cellStyle name="Zvýraznění 5 3" xfId="729"/>
    <cellStyle name="Zvýraznění 5 4" xfId="730"/>
    <cellStyle name="Zvýraznění 5 5" xfId="731"/>
    <cellStyle name="Zvýraznění 5 6" xfId="732"/>
    <cellStyle name="Zvýraznění 5 7" xfId="733"/>
    <cellStyle name="Zvýraznění 5 8" xfId="734"/>
    <cellStyle name="Zvýraznění 5 9" xfId="735"/>
    <cellStyle name="Zvýraznění 6 2" xfId="736"/>
    <cellStyle name="Zvýraznění 6 3" xfId="737"/>
    <cellStyle name="Zvýraznění 6 4" xfId="738"/>
    <cellStyle name="Zvýraznění 6 5" xfId="739"/>
    <cellStyle name="Zvýraznění 6 6" xfId="740"/>
    <cellStyle name="Zvýraznění 6 7" xfId="741"/>
    <cellStyle name="Zvýraznění 6 8" xfId="742"/>
    <cellStyle name="Zvýraznění 6 9" xfId="7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Podíl zaměstnanců v intervalech průměrného měsíčního výdělku
 v letech 2011-2018</a:t>
            </a:r>
          </a:p>
        </c:rich>
      </c:tx>
      <c:layout>
        <c:manualLayout>
          <c:xMode val="edge"/>
          <c:yMode val="edge"/>
          <c:x val="0.17745828203234965"/>
          <c:y val="2.4118653968111713E-2"/>
        </c:manualLayout>
      </c:layout>
      <c:overlay val="0"/>
      <c:spPr>
        <a:solidFill>
          <a:srgbClr val="FFFFFF"/>
        </a:solidFill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6992605788145"/>
          <c:y val="0.16690856313497823"/>
          <c:w val="0.82261190692059694"/>
          <c:h val="0.61586840832123846"/>
        </c:manualLayout>
      </c:layout>
      <c:lineChart>
        <c:grouping val="standard"/>
        <c:varyColors val="0"/>
        <c:ser>
          <c:idx val="3"/>
          <c:order val="0"/>
          <c:tx>
            <c:strRef>
              <c:f>Graf!$B$2</c:f>
              <c:strCache>
                <c:ptCount val="1"/>
                <c:pt idx="0">
                  <c:v>2011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(Graf!$B$3:$B$27,Graf!$B$28:$B$32,Graf!$B$33,Graf!$B$34,Graf!$B$35)</c:f>
              <c:numCache>
                <c:formatCode>0.0</c:formatCode>
                <c:ptCount val="33"/>
                <c:pt idx="0">
                  <c:v>0.6129807894186059</c:v>
                </c:pt>
                <c:pt idx="1">
                  <c:v>4.6065425517477747</c:v>
                </c:pt>
                <c:pt idx="2">
                  <c:v>5.8719198928762601</c:v>
                </c:pt>
                <c:pt idx="3">
                  <c:v>6.4755282002020529</c:v>
                </c:pt>
                <c:pt idx="4">
                  <c:v>7.5350511210022546</c:v>
                </c:pt>
                <c:pt idx="5">
                  <c:v>8.1245691288913999</c:v>
                </c:pt>
                <c:pt idx="6">
                  <c:v>8.6478940624132576</c:v>
                </c:pt>
                <c:pt idx="7">
                  <c:v>9.0139821209973015</c:v>
                </c:pt>
                <c:pt idx="8">
                  <c:v>8.105652748069037</c:v>
                </c:pt>
                <c:pt idx="9">
                  <c:v>7.2767860025198043</c:v>
                </c:pt>
                <c:pt idx="10">
                  <c:v>6.1606149611030308</c:v>
                </c:pt>
                <c:pt idx="11">
                  <c:v>4.8020942272149156</c:v>
                </c:pt>
                <c:pt idx="12">
                  <c:v>3.8971006482272652</c:v>
                </c:pt>
                <c:pt idx="13">
                  <c:v>2.8897422997221227</c:v>
                </c:pt>
                <c:pt idx="14">
                  <c:v>2.3049676584156624</c:v>
                </c:pt>
                <c:pt idx="15">
                  <c:v>1.9085573079923535</c:v>
                </c:pt>
                <c:pt idx="16">
                  <c:v>1.6117861185037992</c:v>
                </c:pt>
                <c:pt idx="17">
                  <c:v>1.298371095233867</c:v>
                </c:pt>
                <c:pt idx="18">
                  <c:v>1.0865765969571313</c:v>
                </c:pt>
                <c:pt idx="19">
                  <c:v>0.9330995801448807</c:v>
                </c:pt>
                <c:pt idx="20">
                  <c:v>0.75812504034880557</c:v>
                </c:pt>
                <c:pt idx="21">
                  <c:v>0.65526083410445557</c:v>
                </c:pt>
                <c:pt idx="22">
                  <c:v>1.0504523806185115</c:v>
                </c:pt>
                <c:pt idx="23">
                  <c:v>0.71867645803596414</c:v>
                </c:pt>
                <c:pt idx="24">
                  <c:v>0.54820373358098506</c:v>
                </c:pt>
                <c:pt idx="25">
                  <c:v>0.44315315751231549</c:v>
                </c:pt>
                <c:pt idx="26">
                  <c:v>0.35958200037863569</c:v>
                </c:pt>
                <c:pt idx="27">
                  <c:v>0.3020066533961141</c:v>
                </c:pt>
                <c:pt idx="28">
                  <c:v>0.23707112137106406</c:v>
                </c:pt>
                <c:pt idx="29">
                  <c:v>0.19844398883057113</c:v>
                </c:pt>
                <c:pt idx="30">
                  <c:v>0.18292981109952905</c:v>
                </c:pt>
                <c:pt idx="31">
                  <c:v>0.14226515821140256</c:v>
                </c:pt>
                <c:pt idx="32">
                  <c:v>1.2400125508588689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909D-4539-A792-E52F03EFE5A4}"/>
            </c:ext>
          </c:extLst>
        </c:ser>
        <c:ser>
          <c:idx val="4"/>
          <c:order val="1"/>
          <c:tx>
            <c:strRef>
              <c:f>Graf!$C$2</c:f>
              <c:strCache>
                <c:ptCount val="1"/>
                <c:pt idx="0">
                  <c:v>2012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(Graf!$C$3:$C$27,Graf!$C$28:$C$32,Graf!$C$33,Graf!$C$34,Graf!$C$35)</c:f>
              <c:numCache>
                <c:formatCode>0.0</c:formatCode>
                <c:ptCount val="33"/>
                <c:pt idx="0">
                  <c:v>0.23089255955493182</c:v>
                </c:pt>
                <c:pt idx="1">
                  <c:v>4.9013261061295523</c:v>
                </c:pt>
                <c:pt idx="2">
                  <c:v>5.9405138856781683</c:v>
                </c:pt>
                <c:pt idx="3">
                  <c:v>6.2362777798970033</c:v>
                </c:pt>
                <c:pt idx="4">
                  <c:v>7.3494298446710351</c:v>
                </c:pt>
                <c:pt idx="5">
                  <c:v>8.2025480713030845</c:v>
                </c:pt>
                <c:pt idx="6">
                  <c:v>8.4174003770199217</c:v>
                </c:pt>
                <c:pt idx="7">
                  <c:v>8.7329792398760198</c:v>
                </c:pt>
                <c:pt idx="8">
                  <c:v>8.2778769357939979</c:v>
                </c:pt>
                <c:pt idx="9">
                  <c:v>7.3220199651232054</c:v>
                </c:pt>
                <c:pt idx="10">
                  <c:v>6.1216666460758802</c:v>
                </c:pt>
                <c:pt idx="11">
                  <c:v>4.8187795172717092</c:v>
                </c:pt>
                <c:pt idx="12">
                  <c:v>3.8586490277152961</c:v>
                </c:pt>
                <c:pt idx="13">
                  <c:v>3.0618134281860749</c:v>
                </c:pt>
                <c:pt idx="14">
                  <c:v>2.4528679416860619</c:v>
                </c:pt>
                <c:pt idx="15">
                  <c:v>1.9513105256538092</c:v>
                </c:pt>
                <c:pt idx="16">
                  <c:v>1.5627364778417112</c:v>
                </c:pt>
                <c:pt idx="17">
                  <c:v>1.3176624539882438</c:v>
                </c:pt>
                <c:pt idx="18">
                  <c:v>1.0817770599012784</c:v>
                </c:pt>
                <c:pt idx="19">
                  <c:v>0.90310584326700583</c:v>
                </c:pt>
                <c:pt idx="20">
                  <c:v>0.77258005883245562</c:v>
                </c:pt>
                <c:pt idx="21">
                  <c:v>0.62866813064301308</c:v>
                </c:pt>
                <c:pt idx="22">
                  <c:v>1.038518733171786</c:v>
                </c:pt>
                <c:pt idx="23">
                  <c:v>0.80004447883901342</c:v>
                </c:pt>
                <c:pt idx="24">
                  <c:v>0.58005518595646344</c:v>
                </c:pt>
                <c:pt idx="25">
                  <c:v>0.49320155109124619</c:v>
                </c:pt>
                <c:pt idx="26">
                  <c:v>0.40063201733678871</c:v>
                </c:pt>
                <c:pt idx="27">
                  <c:v>0.34065384375286156</c:v>
                </c:pt>
                <c:pt idx="28">
                  <c:v>0.25871629620347725</c:v>
                </c:pt>
                <c:pt idx="29">
                  <c:v>0.22911114534762334</c:v>
                </c:pt>
                <c:pt idx="30">
                  <c:v>0.18916261904686366</c:v>
                </c:pt>
                <c:pt idx="31">
                  <c:v>0.16622474305673834</c:v>
                </c:pt>
                <c:pt idx="32">
                  <c:v>1.3607975272181141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909D-4539-A792-E52F03EFE5A4}"/>
            </c:ext>
          </c:extLst>
        </c:ser>
        <c:ser>
          <c:idx val="5"/>
          <c:order val="2"/>
          <c:tx>
            <c:strRef>
              <c:f>Graf!$D$2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(Graf!$D$3:$D$27,Graf!$D$28:$D$32,Graf!$D$33,Graf!$D$34,Graf!$D$35)</c:f>
              <c:numCache>
                <c:formatCode>0.0</c:formatCode>
                <c:ptCount val="33"/>
                <c:pt idx="0">
                  <c:v>0.12475039657844118</c:v>
                </c:pt>
                <c:pt idx="1">
                  <c:v>4.4241097901778552</c:v>
                </c:pt>
                <c:pt idx="2">
                  <c:v>6.1256884285525492</c:v>
                </c:pt>
                <c:pt idx="3">
                  <c:v>6.2172838000674018</c:v>
                </c:pt>
                <c:pt idx="4">
                  <c:v>7.250164830590526</c:v>
                </c:pt>
                <c:pt idx="5">
                  <c:v>7.9664203923524495</c:v>
                </c:pt>
                <c:pt idx="6">
                  <c:v>8.2336469106181305</c:v>
                </c:pt>
                <c:pt idx="7">
                  <c:v>8.5607056280195089</c:v>
                </c:pt>
                <c:pt idx="8">
                  <c:v>8.2326362897278891</c:v>
                </c:pt>
                <c:pt idx="9">
                  <c:v>7.3919679702566121</c:v>
                </c:pt>
                <c:pt idx="10">
                  <c:v>6.1539221473071173</c:v>
                </c:pt>
                <c:pt idx="11">
                  <c:v>4.9250964293199377</c:v>
                </c:pt>
                <c:pt idx="12">
                  <c:v>4.0398408794387759</c:v>
                </c:pt>
                <c:pt idx="13">
                  <c:v>3.1773444028165319</c:v>
                </c:pt>
                <c:pt idx="14">
                  <c:v>2.5255758548703424</c:v>
                </c:pt>
                <c:pt idx="15">
                  <c:v>2.0280809841871021</c:v>
                </c:pt>
                <c:pt idx="16">
                  <c:v>1.6230444918754903</c:v>
                </c:pt>
                <c:pt idx="17">
                  <c:v>1.3921641938137321</c:v>
                </c:pt>
                <c:pt idx="18">
                  <c:v>1.1448072520006931</c:v>
                </c:pt>
                <c:pt idx="19">
                  <c:v>0.96771535535643705</c:v>
                </c:pt>
                <c:pt idx="20">
                  <c:v>0.77415970124314182</c:v>
                </c:pt>
                <c:pt idx="21">
                  <c:v>0.67821561921734286</c:v>
                </c:pt>
                <c:pt idx="22">
                  <c:v>1.1152957525704563</c:v>
                </c:pt>
                <c:pt idx="23">
                  <c:v>0.79734121784324186</c:v>
                </c:pt>
                <c:pt idx="24">
                  <c:v>0.63662205805667815</c:v>
                </c:pt>
                <c:pt idx="25">
                  <c:v>0.49238528988005914</c:v>
                </c:pt>
                <c:pt idx="26">
                  <c:v>0.42415501808749256</c:v>
                </c:pt>
                <c:pt idx="27">
                  <c:v>0.34733305674768788</c:v>
                </c:pt>
                <c:pt idx="28">
                  <c:v>0.26317167666581848</c:v>
                </c:pt>
                <c:pt idx="29">
                  <c:v>0.23715801906520259</c:v>
                </c:pt>
                <c:pt idx="30">
                  <c:v>0.19498601430986978</c:v>
                </c:pt>
                <c:pt idx="31">
                  <c:v>0.15963160953311645</c:v>
                </c:pt>
                <c:pt idx="32">
                  <c:v>1.374578567406056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909D-4539-A792-E52F03EFE5A4}"/>
            </c:ext>
          </c:extLst>
        </c:ser>
        <c:ser>
          <c:idx val="6"/>
          <c:order val="3"/>
          <c:tx>
            <c:strRef>
              <c:f>Graf!$E$2</c:f>
              <c:strCache>
                <c:ptCount val="1"/>
                <c:pt idx="0">
                  <c:v>2014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(Graf!$E$3:$E$27,Graf!$E$28:$E$32,Graf!$E$33,Graf!$E$34,Graf!$E$35)</c:f>
              <c:numCache>
                <c:formatCode>0.0</c:formatCode>
                <c:ptCount val="33"/>
                <c:pt idx="0">
                  <c:v>8.3792777676459956E-2</c:v>
                </c:pt>
                <c:pt idx="1">
                  <c:v>3.8732543895102829</c:v>
                </c:pt>
                <c:pt idx="2">
                  <c:v>6.1337577452386736</c:v>
                </c:pt>
                <c:pt idx="3">
                  <c:v>5.9276317410294634</c:v>
                </c:pt>
                <c:pt idx="4">
                  <c:v>6.8884053754197048</c:v>
                </c:pt>
                <c:pt idx="5">
                  <c:v>7.5205585986884333</c:v>
                </c:pt>
                <c:pt idx="6">
                  <c:v>8.1116468552671783</c:v>
                </c:pt>
                <c:pt idx="7">
                  <c:v>8.0303643763891444</c:v>
                </c:pt>
                <c:pt idx="8">
                  <c:v>8.1195356358131683</c:v>
                </c:pt>
                <c:pt idx="9">
                  <c:v>7.5806836825664146</c:v>
                </c:pt>
                <c:pt idx="10">
                  <c:v>6.4374483160876856</c:v>
                </c:pt>
                <c:pt idx="11">
                  <c:v>5.2691120653018046</c:v>
                </c:pt>
                <c:pt idx="12">
                  <c:v>4.295753335019084</c:v>
                </c:pt>
                <c:pt idx="13">
                  <c:v>3.452655687830541</c:v>
                </c:pt>
                <c:pt idx="14">
                  <c:v>2.7467940544291709</c:v>
                </c:pt>
                <c:pt idx="15">
                  <c:v>2.1519429059478177</c:v>
                </c:pt>
                <c:pt idx="16">
                  <c:v>1.8110500383705208</c:v>
                </c:pt>
                <c:pt idx="17">
                  <c:v>1.4521234572991433</c:v>
                </c:pt>
                <c:pt idx="18">
                  <c:v>1.2305348286841922</c:v>
                </c:pt>
                <c:pt idx="19">
                  <c:v>1.0284607001219779</c:v>
                </c:pt>
                <c:pt idx="20">
                  <c:v>0.81983784755311007</c:v>
                </c:pt>
                <c:pt idx="21">
                  <c:v>0.72778890304986954</c:v>
                </c:pt>
                <c:pt idx="22">
                  <c:v>1.1275861211492562</c:v>
                </c:pt>
                <c:pt idx="23">
                  <c:v>0.83924966311332205</c:v>
                </c:pt>
                <c:pt idx="24">
                  <c:v>0.66947828478478821</c:v>
                </c:pt>
                <c:pt idx="25">
                  <c:v>0.51982223547369133</c:v>
                </c:pt>
                <c:pt idx="26">
                  <c:v>0.44273404178765913</c:v>
                </c:pt>
                <c:pt idx="27">
                  <c:v>0.35716413520832124</c:v>
                </c:pt>
                <c:pt idx="28">
                  <c:v>0.28073023918357087</c:v>
                </c:pt>
                <c:pt idx="29">
                  <c:v>0.24510829072734916</c:v>
                </c:pt>
                <c:pt idx="30">
                  <c:v>0.19608605869649198</c:v>
                </c:pt>
                <c:pt idx="31">
                  <c:v>0.17917444485400447</c:v>
                </c:pt>
                <c:pt idx="32">
                  <c:v>1.4497331848076276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3-909D-4539-A792-E52F03EFE5A4}"/>
            </c:ext>
          </c:extLst>
        </c:ser>
        <c:ser>
          <c:idx val="7"/>
          <c:order val="4"/>
          <c:tx>
            <c:strRef>
              <c:f>Graf!$F$2</c:f>
              <c:strCache>
                <c:ptCount val="1"/>
                <c:pt idx="0">
                  <c:v>2015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(Graf!$F$3:$F$27,Graf!$F$28:$F$32,Graf!$F$33,Graf!$F$34,Graf!$F$35)</c:f>
              <c:numCache>
                <c:formatCode>0.0</c:formatCode>
                <c:ptCount val="33"/>
                <c:pt idx="0">
                  <c:v>5.2382457410041043E-2</c:v>
                </c:pt>
                <c:pt idx="1">
                  <c:v>2.8075927013325033</c:v>
                </c:pt>
                <c:pt idx="2">
                  <c:v>6.1867303198982313</c:v>
                </c:pt>
                <c:pt idx="3">
                  <c:v>5.7746370868898609</c:v>
                </c:pt>
                <c:pt idx="4">
                  <c:v>6.3558283528755881</c:v>
                </c:pt>
                <c:pt idx="5">
                  <c:v>6.7200291635240763</c:v>
                </c:pt>
                <c:pt idx="6">
                  <c:v>7.5196426940815657</c:v>
                </c:pt>
                <c:pt idx="7">
                  <c:v>7.5532354681543108</c:v>
                </c:pt>
                <c:pt idx="8">
                  <c:v>7.8210983474747193</c:v>
                </c:pt>
                <c:pt idx="9">
                  <c:v>7.4678369822840871</c:v>
                </c:pt>
                <c:pt idx="10">
                  <c:v>6.6541461202610916</c:v>
                </c:pt>
                <c:pt idx="11">
                  <c:v>5.6918799670491032</c:v>
                </c:pt>
                <c:pt idx="12">
                  <c:v>4.7039983566162284</c:v>
                </c:pt>
                <c:pt idx="13">
                  <c:v>3.7196342007733643</c:v>
                </c:pt>
                <c:pt idx="14">
                  <c:v>3.1731287733315181</c:v>
                </c:pt>
                <c:pt idx="15">
                  <c:v>2.5610372858325272</c:v>
                </c:pt>
                <c:pt idx="16">
                  <c:v>2.052788028783239</c:v>
                </c:pt>
                <c:pt idx="17">
                  <c:v>1.7389947841128857</c:v>
                </c:pt>
                <c:pt idx="18">
                  <c:v>1.4207796345987636</c:v>
                </c:pt>
                <c:pt idx="19">
                  <c:v>1.1781007967710351</c:v>
                </c:pt>
                <c:pt idx="20">
                  <c:v>0.97719640409722408</c:v>
                </c:pt>
                <c:pt idx="21">
                  <c:v>0.83943278798642262</c:v>
                </c:pt>
                <c:pt idx="22">
                  <c:v>1.306965058279332</c:v>
                </c:pt>
                <c:pt idx="23">
                  <c:v>0.98489085420779832</c:v>
                </c:pt>
                <c:pt idx="24">
                  <c:v>0.76670972001275006</c:v>
                </c:pt>
                <c:pt idx="25">
                  <c:v>0.57184947512736306</c:v>
                </c:pt>
                <c:pt idx="26">
                  <c:v>0.45834802791255341</c:v>
                </c:pt>
                <c:pt idx="27">
                  <c:v>0.3907992614265185</c:v>
                </c:pt>
                <c:pt idx="28">
                  <c:v>0.32789852354457005</c:v>
                </c:pt>
                <c:pt idx="29">
                  <c:v>0.2755493152652041</c:v>
                </c:pt>
                <c:pt idx="30">
                  <c:v>0.21483327872352098</c:v>
                </c:pt>
                <c:pt idx="31">
                  <c:v>0.18836704908435539</c:v>
                </c:pt>
                <c:pt idx="32">
                  <c:v>1.5436587194784219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4-909D-4539-A792-E52F03EFE5A4}"/>
            </c:ext>
          </c:extLst>
        </c:ser>
        <c:ser>
          <c:idx val="0"/>
          <c:order val="5"/>
          <c:tx>
            <c:strRef>
              <c:f>Graf!$G$2</c:f>
              <c:strCache>
                <c:ptCount val="1"/>
                <c:pt idx="0">
                  <c:v>2016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(Graf!$G$3:$G$27,Graf!$G$28:$G$32,Graf!$G$33,Graf!$G$34,Graf!$G$35)</c:f>
              <c:numCache>
                <c:formatCode>0.0</c:formatCode>
                <c:ptCount val="33"/>
                <c:pt idx="0">
                  <c:v>3.7602460632159732E-2</c:v>
                </c:pt>
                <c:pt idx="1">
                  <c:v>1.1185806538329437</c:v>
                </c:pt>
                <c:pt idx="2">
                  <c:v>5.3769009526090432</c:v>
                </c:pt>
                <c:pt idx="3">
                  <c:v>5.6916190196636727</c:v>
                </c:pt>
                <c:pt idx="4">
                  <c:v>5.6200138107093061</c:v>
                </c:pt>
                <c:pt idx="5">
                  <c:v>6.0634050296330688</c:v>
                </c:pt>
                <c:pt idx="6">
                  <c:v>7.1464058288566275</c:v>
                </c:pt>
                <c:pt idx="7">
                  <c:v>7.401007719096901</c:v>
                </c:pt>
                <c:pt idx="8">
                  <c:v>7.6679286494542804</c:v>
                </c:pt>
                <c:pt idx="9">
                  <c:v>7.8130879703976159</c:v>
                </c:pt>
                <c:pt idx="10">
                  <c:v>7.0948104993817296</c:v>
                </c:pt>
                <c:pt idx="11">
                  <c:v>6.2752174703475143</c:v>
                </c:pt>
                <c:pt idx="12">
                  <c:v>5.2285053987058205</c:v>
                </c:pt>
                <c:pt idx="13">
                  <c:v>4.2269771380622529</c:v>
                </c:pt>
                <c:pt idx="14">
                  <c:v>3.5633710239085445</c:v>
                </c:pt>
                <c:pt idx="15">
                  <c:v>2.8876429927810654</c:v>
                </c:pt>
                <c:pt idx="16">
                  <c:v>2.3399805718345013</c:v>
                </c:pt>
                <c:pt idx="17">
                  <c:v>1.9225376723927776</c:v>
                </c:pt>
                <c:pt idx="18">
                  <c:v>1.5502981756736409</c:v>
                </c:pt>
                <c:pt idx="19">
                  <c:v>1.3126094224981726</c:v>
                </c:pt>
                <c:pt idx="20">
                  <c:v>1.1082999322135283</c:v>
                </c:pt>
                <c:pt idx="21">
                  <c:v>0.92817274200322453</c:v>
                </c:pt>
                <c:pt idx="22">
                  <c:v>1.447761020223215</c:v>
                </c:pt>
                <c:pt idx="23">
                  <c:v>1.0670660617554346</c:v>
                </c:pt>
                <c:pt idx="24">
                  <c:v>0.80728572578070978</c:v>
                </c:pt>
                <c:pt idx="25">
                  <c:v>0.64268421732439229</c:v>
                </c:pt>
                <c:pt idx="26">
                  <c:v>0.5297305692736527</c:v>
                </c:pt>
                <c:pt idx="27">
                  <c:v>0.41634593632309141</c:v>
                </c:pt>
                <c:pt idx="28">
                  <c:v>0.34061566720726705</c:v>
                </c:pt>
                <c:pt idx="29">
                  <c:v>0.29271157169838347</c:v>
                </c:pt>
                <c:pt idx="30">
                  <c:v>0.23350473062347371</c:v>
                </c:pt>
                <c:pt idx="31">
                  <c:v>0.19559133533789463</c:v>
                </c:pt>
                <c:pt idx="32">
                  <c:v>1.6517280325172932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5-909D-4539-A792-E52F03EFE5A4}"/>
            </c:ext>
          </c:extLst>
        </c:ser>
        <c:ser>
          <c:idx val="8"/>
          <c:order val="6"/>
          <c:tx>
            <c:strRef>
              <c:f>Graf!$H$2</c:f>
              <c:strCache>
                <c:ptCount val="1"/>
                <c:pt idx="0">
                  <c:v>2017</c:v>
                </c:pt>
              </c:strCache>
            </c:strRef>
          </c:tx>
          <c:spPr>
            <a:ln w="38100">
              <a:solidFill>
                <a:srgbClr val="FFCC00"/>
              </a:solidFill>
              <a:prstDash val="solid"/>
            </a:ln>
          </c:spPr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(Graf!$H$3:$H$27,Graf!$H$28:$H$32,Graf!$H$33,Graf!$H$34,Graf!$H$35)</c:f>
              <c:numCache>
                <c:formatCode>0.0</c:formatCode>
                <c:ptCount val="33"/>
                <c:pt idx="0">
                  <c:v>1.4490649373975524E-2</c:v>
                </c:pt>
                <c:pt idx="1">
                  <c:v>7.1038503021175037E-2</c:v>
                </c:pt>
                <c:pt idx="2">
                  <c:v>3.0960833817608635</c:v>
                </c:pt>
                <c:pt idx="3">
                  <c:v>5.6465957638993869</c:v>
                </c:pt>
                <c:pt idx="4">
                  <c:v>5.6943924183616197</c:v>
                </c:pt>
                <c:pt idx="5">
                  <c:v>5.7015530121414972</c:v>
                </c:pt>
                <c:pt idx="6">
                  <c:v>6.1701188988523867</c:v>
                </c:pt>
                <c:pt idx="7">
                  <c:v>6.601783579742027</c:v>
                </c:pt>
                <c:pt idx="8">
                  <c:v>6.7080808325387569</c:v>
                </c:pt>
                <c:pt idx="9">
                  <c:v>7.359574945143442</c:v>
                </c:pt>
                <c:pt idx="10">
                  <c:v>7.1750368685767505</c:v>
                </c:pt>
                <c:pt idx="11">
                  <c:v>6.6500914742081818</c:v>
                </c:pt>
                <c:pt idx="12">
                  <c:v>5.9115122702017793</c:v>
                </c:pt>
                <c:pt idx="13">
                  <c:v>4.9343187960300003</c:v>
                </c:pt>
                <c:pt idx="14">
                  <c:v>4.1749250955225587</c:v>
                </c:pt>
                <c:pt idx="15">
                  <c:v>3.3714977564461672</c:v>
                </c:pt>
                <c:pt idx="16">
                  <c:v>2.8584085330791149</c:v>
                </c:pt>
                <c:pt idx="17">
                  <c:v>2.4154762001774621</c:v>
                </c:pt>
                <c:pt idx="18">
                  <c:v>1.9725673320943096</c:v>
                </c:pt>
                <c:pt idx="19">
                  <c:v>1.6507634418542991</c:v>
                </c:pt>
                <c:pt idx="20">
                  <c:v>1.3858328414942573</c:v>
                </c:pt>
                <c:pt idx="21">
                  <c:v>1.1911552143980857</c:v>
                </c:pt>
                <c:pt idx="22">
                  <c:v>1.8189358393835975</c:v>
                </c:pt>
                <c:pt idx="23">
                  <c:v>1.364796309418983</c:v>
                </c:pt>
                <c:pt idx="24">
                  <c:v>1.0289453994985462</c:v>
                </c:pt>
                <c:pt idx="25">
                  <c:v>0.75228582673644617</c:v>
                </c:pt>
                <c:pt idx="26">
                  <c:v>0.60019432648897886</c:v>
                </c:pt>
                <c:pt idx="27">
                  <c:v>0.48596074882927642</c:v>
                </c:pt>
                <c:pt idx="28">
                  <c:v>0.44148825802982455</c:v>
                </c:pt>
                <c:pt idx="29">
                  <c:v>0.34348746793542329</c:v>
                </c:pt>
                <c:pt idx="30">
                  <c:v>0.27616117286719521</c:v>
                </c:pt>
                <c:pt idx="31">
                  <c:v>0.23370463876609837</c:v>
                </c:pt>
                <c:pt idx="32">
                  <c:v>1.8987422031275298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6-909D-4539-A792-E52F03EFE5A4}"/>
            </c:ext>
          </c:extLst>
        </c:ser>
        <c:ser>
          <c:idx val="1"/>
          <c:order val="7"/>
          <c:tx>
            <c:strRef>
              <c:f>Graf!$I$2</c:f>
              <c:strCache>
                <c:ptCount val="1"/>
                <c:pt idx="0">
                  <c:v>2018</c:v>
                </c:pt>
              </c:strCache>
            </c:strRef>
          </c:tx>
          <c:marker>
            <c:symbol val="none"/>
          </c:marker>
          <c:cat>
            <c:strRef>
              <c:f>(Graf!$A$3:$A$26,Graf!$A$27:$A$32,Graf!$A$33,Graf!$A$34,Graf!$A$35)</c:f>
              <c:strCache>
                <c:ptCount val="33"/>
                <c:pt idx="0">
                  <c:v>do 8 000</c:v>
                </c:pt>
                <c:pt idx="1">
                  <c:v>8 001 - 10 000</c:v>
                </c:pt>
                <c:pt idx="2">
                  <c:v>10 001 - 12 000</c:v>
                </c:pt>
                <c:pt idx="3">
                  <c:v>12 001 - 14 000</c:v>
                </c:pt>
                <c:pt idx="4">
                  <c:v>14 001 - 16 000</c:v>
                </c:pt>
                <c:pt idx="5">
                  <c:v>16 001 - 18 000</c:v>
                </c:pt>
                <c:pt idx="6">
                  <c:v>18 001 - 20 000</c:v>
                </c:pt>
                <c:pt idx="7">
                  <c:v>20 001 - 22 000</c:v>
                </c:pt>
                <c:pt idx="8">
                  <c:v>22 001 - 24 000</c:v>
                </c:pt>
                <c:pt idx="9">
                  <c:v>24 001 - 26 000</c:v>
                </c:pt>
                <c:pt idx="10">
                  <c:v>26 001 - 28 000</c:v>
                </c:pt>
                <c:pt idx="11">
                  <c:v>28 001 - 30 000</c:v>
                </c:pt>
                <c:pt idx="12">
                  <c:v>30 001 - 32 000</c:v>
                </c:pt>
                <c:pt idx="13">
                  <c:v>32 001 - 34 000</c:v>
                </c:pt>
                <c:pt idx="14">
                  <c:v>34 001 - 36 000</c:v>
                </c:pt>
                <c:pt idx="15">
                  <c:v>36 001 - 38 000</c:v>
                </c:pt>
                <c:pt idx="16">
                  <c:v>38 001 - 40 000</c:v>
                </c:pt>
                <c:pt idx="17">
                  <c:v>40 001 - 42 000</c:v>
                </c:pt>
                <c:pt idx="18">
                  <c:v>42 001 - 44 000</c:v>
                </c:pt>
                <c:pt idx="19">
                  <c:v>44 001 - 46 000</c:v>
                </c:pt>
                <c:pt idx="20">
                  <c:v>46 001 - 48 000</c:v>
                </c:pt>
                <c:pt idx="21">
                  <c:v>48 001 - 50 000</c:v>
                </c:pt>
                <c:pt idx="22">
                  <c:v>50 001 - 54 000</c:v>
                </c:pt>
                <c:pt idx="23">
                  <c:v>54 001 - 58 000</c:v>
                </c:pt>
                <c:pt idx="24">
                  <c:v>58 001 - 62 000</c:v>
                </c:pt>
                <c:pt idx="25">
                  <c:v>62 001 - 66 000</c:v>
                </c:pt>
                <c:pt idx="26">
                  <c:v>66 001 - 70 000</c:v>
                </c:pt>
                <c:pt idx="27">
                  <c:v>70 001 - 74 000</c:v>
                </c:pt>
                <c:pt idx="28">
                  <c:v>74 001 - 78 000</c:v>
                </c:pt>
                <c:pt idx="29">
                  <c:v>78 001 - 82 000</c:v>
                </c:pt>
                <c:pt idx="30">
                  <c:v>82 001 - 86 000</c:v>
                </c:pt>
                <c:pt idx="31">
                  <c:v>86 001 - 90 000</c:v>
                </c:pt>
                <c:pt idx="32">
                  <c:v>nad 90 001</c:v>
                </c:pt>
              </c:strCache>
            </c:strRef>
          </c:cat>
          <c:val>
            <c:numRef>
              <c:f>(Graf!$I$3:$I$27,Graf!$I$28:$I$32,Graf!$I$33,Graf!$I$34,Graf!$I$35)</c:f>
              <c:numCache>
                <c:formatCode>0.0</c:formatCode>
                <c:ptCount val="33"/>
                <c:pt idx="0">
                  <c:v>1.7273676024952278E-2</c:v>
                </c:pt>
                <c:pt idx="1">
                  <c:v>2.9872008011224263E-2</c:v>
                </c:pt>
                <c:pt idx="2">
                  <c:v>9.7236985120089187E-2</c:v>
                </c:pt>
                <c:pt idx="3">
                  <c:v>5.4392237455002785</c:v>
                </c:pt>
                <c:pt idx="4">
                  <c:v>5.024778344427288</c:v>
                </c:pt>
                <c:pt idx="5">
                  <c:v>5.2002164065425163</c:v>
                </c:pt>
                <c:pt idx="6">
                  <c:v>5.3011479366928143</c:v>
                </c:pt>
                <c:pt idx="7">
                  <c:v>6.0993723614835718</c:v>
                </c:pt>
                <c:pt idx="8">
                  <c:v>5.75108090424051</c:v>
                </c:pt>
                <c:pt idx="9">
                  <c:v>6.3204595835397281</c:v>
                </c:pt>
                <c:pt idx="10">
                  <c:v>6.7395196483470237</c:v>
                </c:pt>
                <c:pt idx="11">
                  <c:v>6.7449208373011817</c:v>
                </c:pt>
                <c:pt idx="12">
                  <c:v>6.3145275776499856</c:v>
                </c:pt>
                <c:pt idx="13">
                  <c:v>5.6318825939714863</c:v>
                </c:pt>
                <c:pt idx="14">
                  <c:v>4.85193664193865</c:v>
                </c:pt>
                <c:pt idx="15">
                  <c:v>4.3350264532259342</c:v>
                </c:pt>
                <c:pt idx="16">
                  <c:v>3.5856146998413205</c:v>
                </c:pt>
                <c:pt idx="17">
                  <c:v>3.0423821337709103</c:v>
                </c:pt>
                <c:pt idx="18">
                  <c:v>2.4863644824428581</c:v>
                </c:pt>
                <c:pt idx="19">
                  <c:v>2.1116577031280155</c:v>
                </c:pt>
                <c:pt idx="20">
                  <c:v>1.7670039965679598</c:v>
                </c:pt>
                <c:pt idx="21">
                  <c:v>1.502702973081359</c:v>
                </c:pt>
                <c:pt idx="22">
                  <c:v>2.4104700005074404</c:v>
                </c:pt>
                <c:pt idx="23">
                  <c:v>1.7303270062664442</c:v>
                </c:pt>
                <c:pt idx="24">
                  <c:v>1.2995308292872305</c:v>
                </c:pt>
                <c:pt idx="25">
                  <c:v>0.9978436563969808</c:v>
                </c:pt>
                <c:pt idx="26">
                  <c:v>0.75124274526359913</c:v>
                </c:pt>
                <c:pt idx="27">
                  <c:v>0.61259784297613784</c:v>
                </c:pt>
                <c:pt idx="28">
                  <c:v>0.50643772134724463</c:v>
                </c:pt>
                <c:pt idx="29">
                  <c:v>0.40992786754689986</c:v>
                </c:pt>
                <c:pt idx="30">
                  <c:v>0.35106242819638228</c:v>
                </c:pt>
                <c:pt idx="31">
                  <c:v>0.28671920401188555</c:v>
                </c:pt>
                <c:pt idx="32">
                  <c:v>2.2496389946523525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909D-4539-A792-E52F03EFE5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199104"/>
        <c:axId val="81201024"/>
      </c:lineChart>
      <c:catAx>
        <c:axId val="81199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 sz="1100"/>
                  <a:t>Intervaly v Kč</a:t>
                </a:r>
              </a:p>
            </c:rich>
          </c:tx>
          <c:layout>
            <c:manualLayout>
              <c:xMode val="edge"/>
              <c:yMode val="edge"/>
              <c:x val="0.10556988296182368"/>
              <c:y val="0.9412651865144748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2010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1201024"/>
        <c:scaling>
          <c:orientation val="minMax"/>
          <c:max val="10.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cs-CZ"/>
                  <a:t>Podíl
 v %</a:t>
                </a:r>
              </a:p>
            </c:rich>
          </c:tx>
          <c:layout>
            <c:manualLayout>
              <c:xMode val="edge"/>
              <c:yMode val="edge"/>
              <c:x val="3.7528419546057651E-2"/>
              <c:y val="0.15883702111071457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1199104"/>
        <c:crosses val="autoZero"/>
        <c:crossBetween val="midCat"/>
        <c:majorUnit val="1.5"/>
      </c:valAx>
      <c:spPr>
        <a:solidFill>
          <a:srgbClr val="FFFFFF"/>
        </a:solidFill>
        <a:ln w="12700" cap="flat">
          <a:solidFill>
            <a:srgbClr val="808080"/>
          </a:solidFill>
          <a:prstDash val="solid"/>
        </a:ln>
        <a:effectLst>
          <a:glow rad="63500">
            <a:srgbClr val="FFC000">
              <a:alpha val="35000"/>
            </a:srgbClr>
          </a:glow>
          <a:softEdge rad="215900"/>
        </a:effectLst>
      </c:spPr>
    </c:plotArea>
    <c:legend>
      <c:legendPos val="r"/>
      <c:layout>
        <c:manualLayout>
          <c:xMode val="edge"/>
          <c:yMode val="edge"/>
          <c:x val="0.78729289524110957"/>
          <c:y val="0.22505562429884327"/>
          <c:w val="0.13208482632407595"/>
          <c:h val="0.2531802729497765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0" cmpd="dbl">
      <a:solidFill>
        <a:srgbClr val="000000"/>
      </a:solidFill>
      <a:prstDash val="solid"/>
    </a:ln>
    <a:effectLst>
      <a:glow>
        <a:schemeClr val="accent1"/>
      </a:glow>
      <a:softEdge rad="12700"/>
    </a:effectLst>
    <a:scene3d>
      <a:camera prst="orthographicFront"/>
      <a:lightRig rig="threePt" dir="t"/>
    </a:scene3d>
    <a:sp3d>
      <a:bevelT prst="relaxedInset"/>
      <a:bevelB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&amp;RStrana 2</c:oddHeader>
    </c:headerFooter>
    <c:pageMargins b="0.78740157480314965" l="0.55118110236220474" r="0.55118110236220474" t="0.78740157480314965" header="0.51181102362204722" footer="0.5118110236220472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247645755011594"/>
          <c:y val="5.4279749478079245E-2"/>
          <c:w val="0.84479690427499265"/>
          <c:h val="0.74739039665973206"/>
        </c:manualLayout>
      </c:layout>
      <c:lineChart>
        <c:grouping val="standard"/>
        <c:varyColors val="0"/>
        <c:ser>
          <c:idx val="0"/>
          <c:order val="0"/>
          <c:tx>
            <c:strRef>
              <c:f>'CR-M7.1z'!$A$10</c:f>
              <c:strCache>
                <c:ptCount val="1"/>
                <c:pt idx="0">
                  <c:v>D  Manuální pracovníci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diamond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'CR-M7.1z'!$C$10:$G$10</c:f>
              <c:numCache>
                <c:formatCode>#,##0</c:formatCode>
                <c:ptCount val="5"/>
                <c:pt idx="0">
                  <c:v>14519.2839</c:v>
                </c:pt>
                <c:pt idx="1">
                  <c:v>18258.8256</c:v>
                </c:pt>
                <c:pt idx="2">
                  <c:v>24574.187999999998</c:v>
                </c:pt>
                <c:pt idx="3">
                  <c:v>31255.103999999999</c:v>
                </c:pt>
                <c:pt idx="4">
                  <c:v>38394.957300000002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C2-4BC3-8B70-398F2A39B21A}"/>
            </c:ext>
          </c:extLst>
        </c:ser>
        <c:ser>
          <c:idx val="1"/>
          <c:order val="1"/>
          <c:tx>
            <c:strRef>
              <c:f>'CR-M7.1z'!$A$11</c:f>
              <c:strCache>
                <c:ptCount val="1"/>
                <c:pt idx="0">
                  <c:v>T  Nemanuální pracovníci</c:v>
                </c:pt>
              </c:strCache>
            </c:strRef>
          </c:tx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square"/>
            <c:size val="5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bg1">
                    <a:lumMod val="65000"/>
                  </a:schemeClr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'CR-M7.1z'!$C$11:$G$11</c:f>
              <c:numCache>
                <c:formatCode>#,##0</c:formatCode>
                <c:ptCount val="5"/>
                <c:pt idx="0">
                  <c:v>18807.643899999999</c:v>
                </c:pt>
                <c:pt idx="1">
                  <c:v>26079.109199999999</c:v>
                </c:pt>
                <c:pt idx="2">
                  <c:v>34214.758800000003</c:v>
                </c:pt>
                <c:pt idx="3">
                  <c:v>45718.849900000001</c:v>
                </c:pt>
                <c:pt idx="4">
                  <c:v>64728.360099999998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8C2-4BC3-8B70-398F2A39B21A}"/>
            </c:ext>
          </c:extLst>
        </c:ser>
        <c:ser>
          <c:idx val="2"/>
          <c:order val="2"/>
          <c:tx>
            <c:strRef>
              <c:f>'CR-M7.1z'!$A$13</c:f>
              <c:strCache>
                <c:ptCount val="1"/>
                <c:pt idx="0">
                  <c:v>CELKEM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'CR-M7.1z'!$C$6:$G$6</c:f>
              <c:strCache>
                <c:ptCount val="5"/>
                <c:pt idx="0">
                  <c:v>1. decil</c:v>
                </c:pt>
                <c:pt idx="1">
                  <c:v>1. kvartil</c:v>
                </c:pt>
                <c:pt idx="2">
                  <c:v>medián</c:v>
                </c:pt>
                <c:pt idx="3">
                  <c:v>3. kvartil</c:v>
                </c:pt>
                <c:pt idx="4">
                  <c:v>9. decil</c:v>
                </c:pt>
              </c:strCache>
            </c:strRef>
          </c:cat>
          <c:val>
            <c:numRef>
              <c:f>'CR-M7.1z'!$C$13:$G$13</c:f>
              <c:numCache>
                <c:formatCode>#,##0</c:formatCode>
                <c:ptCount val="5"/>
                <c:pt idx="0">
                  <c:v>15718.2819</c:v>
                </c:pt>
                <c:pt idx="1">
                  <c:v>21208.810399999998</c:v>
                </c:pt>
                <c:pt idx="2">
                  <c:v>29184.289499999999</c:v>
                </c:pt>
                <c:pt idx="3">
                  <c:v>38585.107799999998</c:v>
                </c:pt>
                <c:pt idx="4">
                  <c:v>52510.554700000001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8C2-4BC3-8B70-398F2A39B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32800"/>
        <c:axId val="88735104"/>
      </c:lineChart>
      <c:catAx>
        <c:axId val="88732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Diferenciace</a:t>
                </a:r>
              </a:p>
            </c:rich>
          </c:tx>
          <c:layout>
            <c:manualLayout>
              <c:xMode val="edge"/>
              <c:yMode val="edge"/>
              <c:x val="0.47077956164571139"/>
              <c:y val="0.866388308977034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out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8873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87351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Times New Roman"/>
                    <a:cs typeface="Arial" pitchFamily="34" charset="0"/>
                  </a:defRPr>
                </a:pPr>
                <a:r>
                  <a:rPr lang="cs-CZ" sz="1000" baseline="0">
                    <a:latin typeface="Futura Bk" pitchFamily="34" charset="0"/>
                    <a:cs typeface="Arial" pitchFamily="34" charset="0"/>
                  </a:rPr>
                  <a:t> Hrubá měsíční mzda [Kč/měs]</a:t>
                </a:r>
              </a:p>
            </c:rich>
          </c:tx>
          <c:layout>
            <c:manualLayout>
              <c:xMode val="edge"/>
              <c:yMode val="edge"/>
              <c:x val="5.4637273733351994E-3"/>
              <c:y val="0.2065619216952719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Futura Bk" pitchFamily="34" charset="0"/>
                <a:ea typeface="Times New Roman"/>
                <a:cs typeface="Arial" pitchFamily="34" charset="0"/>
              </a:defRPr>
            </a:pPr>
            <a:endParaRPr lang="cs-CZ"/>
          </a:p>
        </c:txPr>
        <c:crossAx val="88732800"/>
        <c:crosses val="autoZero"/>
        <c:crossBetween val="between"/>
      </c:valAx>
      <c:spPr>
        <a:noFill/>
        <a:ln w="3175">
          <a:solidFill>
            <a:schemeClr val="bg1">
              <a:lumMod val="75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363636363636358"/>
          <c:y val="0.93736951983298356"/>
          <c:w val="0.85551948051949822"/>
          <c:h val="5.0104384133612012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utura Bk" pitchFamily="34" charset="0"/>
              <a:ea typeface="Times New Roman"/>
              <a:cs typeface="Arial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9</xdr:col>
      <xdr:colOff>690989</xdr:colOff>
      <xdr:row>32</xdr:row>
      <xdr:rowOff>95250</xdr:rowOff>
    </xdr:to>
    <xdr:pic>
      <xdr:nvPicPr>
        <xdr:cNvPr id="9" name="Obrázek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0050"/>
          <a:ext cx="8958689" cy="5810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66675</xdr:rowOff>
    </xdr:from>
    <xdr:to>
      <xdr:col>9</xdr:col>
      <xdr:colOff>485775</xdr:colOff>
      <xdr:row>33</xdr:row>
      <xdr:rowOff>66675</xdr:rowOff>
    </xdr:to>
    <xdr:pic>
      <xdr:nvPicPr>
        <xdr:cNvPr id="3" name="Obrázek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"/>
          <a:ext cx="8753475" cy="59055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3</xdr:row>
      <xdr:rowOff>0</xdr:rowOff>
    </xdr:from>
    <xdr:ext cx="8286750" cy="5528596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85775"/>
          <a:ext cx="8286750" cy="552859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333954" cy="5279594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333954" cy="5279594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8230313" cy="5803895"/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230313" cy="5803895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84667</xdr:rowOff>
    </xdr:from>
    <xdr:to>
      <xdr:col>12</xdr:col>
      <xdr:colOff>455083</xdr:colOff>
      <xdr:row>41</xdr:row>
      <xdr:rowOff>42333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28575</xdr:rowOff>
    </xdr:from>
    <xdr:to>
      <xdr:col>7</xdr:col>
      <xdr:colOff>476250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531F373-2372-456B-AD4B-412CE22817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ce.blahova\AppData\Local\Microsoft\Windows\Temporary%20Internet%20Files\Content.Outlook\50TXLHS5\Dva%20graf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/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4"/>
  <sheetViews>
    <sheetView tabSelected="1" zoomScaleNormal="100" workbookViewId="0"/>
  </sheetViews>
  <sheetFormatPr defaultRowHeight="15"/>
  <cols>
    <col min="1" max="1" width="39.5703125" bestFit="1" customWidth="1"/>
    <col min="256" max="257" width="23.7109375" customWidth="1"/>
    <col min="512" max="513" width="23.7109375" customWidth="1"/>
    <col min="768" max="769" width="23.7109375" customWidth="1"/>
    <col min="1024" max="1025" width="23.7109375" customWidth="1"/>
    <col min="1280" max="1281" width="23.7109375" customWidth="1"/>
    <col min="1536" max="1537" width="23.7109375" customWidth="1"/>
    <col min="1792" max="1793" width="23.7109375" customWidth="1"/>
    <col min="2048" max="2049" width="23.7109375" customWidth="1"/>
    <col min="2304" max="2305" width="23.7109375" customWidth="1"/>
    <col min="2560" max="2561" width="23.7109375" customWidth="1"/>
    <col min="2816" max="2817" width="23.7109375" customWidth="1"/>
    <col min="3072" max="3073" width="23.7109375" customWidth="1"/>
    <col min="3328" max="3329" width="23.7109375" customWidth="1"/>
    <col min="3584" max="3585" width="23.7109375" customWidth="1"/>
    <col min="3840" max="3841" width="23.7109375" customWidth="1"/>
    <col min="4096" max="4097" width="23.7109375" customWidth="1"/>
    <col min="4352" max="4353" width="23.7109375" customWidth="1"/>
    <col min="4608" max="4609" width="23.7109375" customWidth="1"/>
    <col min="4864" max="4865" width="23.7109375" customWidth="1"/>
    <col min="5120" max="5121" width="23.7109375" customWidth="1"/>
    <col min="5376" max="5377" width="23.7109375" customWidth="1"/>
    <col min="5632" max="5633" width="23.7109375" customWidth="1"/>
    <col min="5888" max="5889" width="23.7109375" customWidth="1"/>
    <col min="6144" max="6145" width="23.7109375" customWidth="1"/>
    <col min="6400" max="6401" width="23.7109375" customWidth="1"/>
    <col min="6656" max="6657" width="23.7109375" customWidth="1"/>
    <col min="6912" max="6913" width="23.7109375" customWidth="1"/>
    <col min="7168" max="7169" width="23.7109375" customWidth="1"/>
    <col min="7424" max="7425" width="23.7109375" customWidth="1"/>
    <col min="7680" max="7681" width="23.7109375" customWidth="1"/>
    <col min="7936" max="7937" width="23.7109375" customWidth="1"/>
    <col min="8192" max="8193" width="23.7109375" customWidth="1"/>
    <col min="8448" max="8449" width="23.7109375" customWidth="1"/>
    <col min="8704" max="8705" width="23.7109375" customWidth="1"/>
    <col min="8960" max="8961" width="23.7109375" customWidth="1"/>
    <col min="9216" max="9217" width="23.7109375" customWidth="1"/>
    <col min="9472" max="9473" width="23.7109375" customWidth="1"/>
    <col min="9728" max="9729" width="23.7109375" customWidth="1"/>
    <col min="9984" max="9985" width="23.7109375" customWidth="1"/>
    <col min="10240" max="10241" width="23.7109375" customWidth="1"/>
    <col min="10496" max="10497" width="23.7109375" customWidth="1"/>
    <col min="10752" max="10753" width="23.7109375" customWidth="1"/>
    <col min="11008" max="11009" width="23.7109375" customWidth="1"/>
    <col min="11264" max="11265" width="23.7109375" customWidth="1"/>
    <col min="11520" max="11521" width="23.7109375" customWidth="1"/>
    <col min="11776" max="11777" width="23.7109375" customWidth="1"/>
    <col min="12032" max="12033" width="23.7109375" customWidth="1"/>
    <col min="12288" max="12289" width="23.7109375" customWidth="1"/>
    <col min="12544" max="12545" width="23.7109375" customWidth="1"/>
    <col min="12800" max="12801" width="23.7109375" customWidth="1"/>
    <col min="13056" max="13057" width="23.7109375" customWidth="1"/>
    <col min="13312" max="13313" width="23.7109375" customWidth="1"/>
    <col min="13568" max="13569" width="23.7109375" customWidth="1"/>
    <col min="13824" max="13825" width="23.7109375" customWidth="1"/>
    <col min="14080" max="14081" width="23.7109375" customWidth="1"/>
    <col min="14336" max="14337" width="23.7109375" customWidth="1"/>
    <col min="14592" max="14593" width="23.7109375" customWidth="1"/>
    <col min="14848" max="14849" width="23.7109375" customWidth="1"/>
    <col min="15104" max="15105" width="23.7109375" customWidth="1"/>
    <col min="15360" max="15361" width="23.7109375" customWidth="1"/>
    <col min="15616" max="15617" width="23.7109375" customWidth="1"/>
    <col min="15872" max="15873" width="23.7109375" customWidth="1"/>
    <col min="16128" max="16129" width="23.7109375" customWidth="1"/>
  </cols>
  <sheetData>
    <row r="1" spans="1:1" ht="27.75">
      <c r="A1" s="178" t="s">
        <v>139</v>
      </c>
    </row>
    <row r="2" spans="1:1" ht="27.75">
      <c r="A2" s="178"/>
    </row>
    <row r="3" spans="1:1" ht="27.75">
      <c r="A3" s="178" t="s">
        <v>140</v>
      </c>
    </row>
    <row r="4" spans="1:1">
      <c r="A4" s="179"/>
    </row>
  </sheetData>
  <printOptions horizontalCentered="1" vertic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zoomScaleNormal="100" workbookViewId="0">
      <selection sqref="A1:I1"/>
    </sheetView>
  </sheetViews>
  <sheetFormatPr defaultRowHeight="12.75"/>
  <cols>
    <col min="1" max="1" width="3.7109375" style="62" customWidth="1"/>
    <col min="2" max="2" width="25.7109375" style="62" customWidth="1"/>
    <col min="3" max="3" width="13.7109375" style="62" customWidth="1"/>
    <col min="4" max="4" width="10.7109375" style="62" customWidth="1"/>
    <col min="5" max="6" width="12.7109375" style="62" customWidth="1"/>
    <col min="7" max="7" width="13.7109375" style="62" customWidth="1"/>
    <col min="8" max="9" width="12.7109375" style="62" customWidth="1"/>
    <col min="10" max="16384" width="9.140625" style="62"/>
  </cols>
  <sheetData>
    <row r="1" spans="1:9" s="58" customFormat="1" ht="15" customHeight="1">
      <c r="A1" s="1246" t="s">
        <v>44</v>
      </c>
      <c r="B1" s="1247"/>
      <c r="C1" s="1247"/>
      <c r="D1" s="1247"/>
      <c r="E1" s="1247"/>
      <c r="F1" s="1247"/>
      <c r="G1" s="1247"/>
      <c r="H1" s="1247"/>
      <c r="I1" s="1247"/>
    </row>
    <row r="2" spans="1:9" s="61" customFormat="1" ht="9.9499999999999993" customHeight="1">
      <c r="A2" s="59" t="s">
        <v>45</v>
      </c>
      <c r="B2" s="60"/>
      <c r="C2" s="60"/>
      <c r="D2" s="60"/>
      <c r="E2" s="60"/>
      <c r="F2" s="60"/>
      <c r="G2" s="60"/>
      <c r="H2" s="60"/>
      <c r="I2" s="60"/>
    </row>
    <row r="3" spans="1:9" s="61" customFormat="1" ht="20.100000000000001" customHeight="1">
      <c r="A3" s="1248" t="s">
        <v>46</v>
      </c>
      <c r="B3" s="1248"/>
      <c r="C3" s="1248"/>
      <c r="D3" s="1248"/>
      <c r="E3" s="1248"/>
      <c r="F3" s="1248"/>
      <c r="G3" s="1248"/>
      <c r="H3" s="1248"/>
      <c r="I3" s="1248"/>
    </row>
    <row r="4" spans="1:9" s="61" customFormat="1" ht="20.100000000000001" customHeight="1">
      <c r="A4" s="1249" t="s">
        <v>1</v>
      </c>
      <c r="B4" s="1250"/>
      <c r="C4" s="1250"/>
      <c r="D4" s="1250"/>
      <c r="E4" s="1250"/>
      <c r="F4" s="1250"/>
      <c r="G4" s="1250"/>
      <c r="H4" s="1250"/>
      <c r="I4" s="1250"/>
    </row>
    <row r="5" spans="1:9" s="61" customFormat="1" ht="9.9499999999999993" customHeight="1" thickBot="1">
      <c r="A5" s="59"/>
      <c r="B5" s="59"/>
      <c r="C5" s="59"/>
      <c r="D5" s="59"/>
      <c r="E5" s="59"/>
      <c r="F5" s="59"/>
      <c r="G5" s="59"/>
      <c r="H5" s="59"/>
      <c r="I5" s="59"/>
    </row>
    <row r="6" spans="1:9" ht="50.1" customHeight="1" thickTop="1">
      <c r="A6" s="1251" t="s">
        <v>2</v>
      </c>
      <c r="B6" s="1252"/>
      <c r="C6" s="1257" t="s">
        <v>47</v>
      </c>
      <c r="D6" s="1258"/>
      <c r="E6" s="1258"/>
      <c r="F6" s="1259"/>
      <c r="G6" s="1258" t="s">
        <v>48</v>
      </c>
      <c r="H6" s="1258"/>
      <c r="I6" s="1259"/>
    </row>
    <row r="7" spans="1:9" ht="39" customHeight="1">
      <c r="A7" s="1253"/>
      <c r="B7" s="1254"/>
      <c r="C7" s="63" t="s">
        <v>456</v>
      </c>
      <c r="D7" s="1260" t="s">
        <v>457</v>
      </c>
      <c r="E7" s="1261"/>
      <c r="F7" s="1262"/>
      <c r="G7" s="63" t="s">
        <v>456</v>
      </c>
      <c r="H7" s="1260" t="s">
        <v>455</v>
      </c>
      <c r="I7" s="1262"/>
    </row>
    <row r="8" spans="1:9" ht="17.100000000000001" customHeight="1">
      <c r="A8" s="1253"/>
      <c r="B8" s="1254"/>
      <c r="C8" s="1263" t="s">
        <v>9</v>
      </c>
      <c r="D8" s="1265" t="s">
        <v>9</v>
      </c>
      <c r="E8" s="765" t="s">
        <v>49</v>
      </c>
      <c r="F8" s="833" t="s">
        <v>50</v>
      </c>
      <c r="G8" s="1263" t="s">
        <v>51</v>
      </c>
      <c r="H8" s="1270" t="s">
        <v>52</v>
      </c>
      <c r="I8" s="1272" t="s">
        <v>10</v>
      </c>
    </row>
    <row r="9" spans="1:9" ht="17.100000000000001" customHeight="1" thickBot="1">
      <c r="A9" s="1255"/>
      <c r="B9" s="1256"/>
      <c r="C9" s="1264"/>
      <c r="D9" s="1266"/>
      <c r="E9" s="64" t="s">
        <v>10</v>
      </c>
      <c r="F9" s="65" t="s">
        <v>10</v>
      </c>
      <c r="G9" s="1264"/>
      <c r="H9" s="1271"/>
      <c r="I9" s="1273"/>
    </row>
    <row r="10" spans="1:9" ht="20.100000000000001" customHeight="1" thickTop="1">
      <c r="A10" s="1274" t="s">
        <v>53</v>
      </c>
      <c r="B10" s="1275"/>
      <c r="C10" s="66">
        <v>31885</v>
      </c>
      <c r="D10" s="67">
        <v>2390</v>
      </c>
      <c r="E10" s="68">
        <v>8.1</v>
      </c>
      <c r="F10" s="69">
        <v>5.9</v>
      </c>
      <c r="G10" s="70">
        <v>4066.2</v>
      </c>
      <c r="H10" s="68">
        <v>61.5</v>
      </c>
      <c r="I10" s="71">
        <v>1.5</v>
      </c>
    </row>
    <row r="11" spans="1:9" ht="15" customHeight="1">
      <c r="A11" s="1276" t="s">
        <v>54</v>
      </c>
      <c r="B11" s="1277"/>
      <c r="C11" s="832"/>
      <c r="D11" s="72"/>
      <c r="E11" s="73"/>
      <c r="F11" s="74"/>
      <c r="G11" s="75"/>
      <c r="H11" s="73"/>
      <c r="I11" s="76"/>
    </row>
    <row r="12" spans="1:9" ht="15" customHeight="1">
      <c r="A12" s="1278" t="s">
        <v>55</v>
      </c>
      <c r="B12" s="1279"/>
      <c r="C12" s="832"/>
      <c r="D12" s="72"/>
      <c r="E12" s="73"/>
      <c r="F12" s="74"/>
      <c r="G12" s="831"/>
      <c r="H12" s="830"/>
      <c r="I12" s="829"/>
    </row>
    <row r="13" spans="1:9" ht="32.1" customHeight="1">
      <c r="A13" s="828" t="s">
        <v>56</v>
      </c>
      <c r="B13" s="77" t="s">
        <v>57</v>
      </c>
      <c r="C13" s="826">
        <v>25419</v>
      </c>
      <c r="D13" s="78">
        <v>1603</v>
      </c>
      <c r="E13" s="79">
        <v>6.7</v>
      </c>
      <c r="F13" s="825">
        <v>4.5</v>
      </c>
      <c r="G13" s="80">
        <v>96.6</v>
      </c>
      <c r="H13" s="79">
        <v>0.1</v>
      </c>
      <c r="I13" s="824">
        <v>0.1</v>
      </c>
    </row>
    <row r="14" spans="1:9" ht="18" customHeight="1">
      <c r="A14" s="1267" t="s">
        <v>58</v>
      </c>
      <c r="B14" s="1268"/>
      <c r="C14" s="826">
        <v>32054</v>
      </c>
      <c r="D14" s="78">
        <v>2212</v>
      </c>
      <c r="E14" s="79">
        <v>7.4</v>
      </c>
      <c r="F14" s="825">
        <v>5.2</v>
      </c>
      <c r="G14" s="80">
        <v>1266.2</v>
      </c>
      <c r="H14" s="79">
        <v>13.5</v>
      </c>
      <c r="I14" s="824">
        <v>1.1000000000000001</v>
      </c>
    </row>
    <row r="15" spans="1:9" ht="18" customHeight="1">
      <c r="A15" s="827" t="s">
        <v>59</v>
      </c>
      <c r="B15" s="77" t="s">
        <v>60</v>
      </c>
      <c r="C15" s="826">
        <v>35908</v>
      </c>
      <c r="D15" s="78">
        <v>2463</v>
      </c>
      <c r="E15" s="79">
        <v>7.4</v>
      </c>
      <c r="F15" s="825">
        <v>5.2</v>
      </c>
      <c r="G15" s="80">
        <v>23.8</v>
      </c>
      <c r="H15" s="79">
        <v>-1</v>
      </c>
      <c r="I15" s="824">
        <v>-4.2</v>
      </c>
    </row>
    <row r="16" spans="1:9" ht="18" customHeight="1">
      <c r="A16" s="827" t="s">
        <v>61</v>
      </c>
      <c r="B16" s="77" t="s">
        <v>62</v>
      </c>
      <c r="C16" s="826">
        <v>31717</v>
      </c>
      <c r="D16" s="78">
        <v>2192</v>
      </c>
      <c r="E16" s="79">
        <v>7.4</v>
      </c>
      <c r="F16" s="825">
        <v>5.2</v>
      </c>
      <c r="G16" s="80">
        <v>1155.7</v>
      </c>
      <c r="H16" s="79">
        <v>11.3</v>
      </c>
      <c r="I16" s="824">
        <v>1</v>
      </c>
    </row>
    <row r="17" spans="1:9" ht="63" customHeight="1">
      <c r="A17" s="827" t="s">
        <v>63</v>
      </c>
      <c r="B17" s="77" t="s">
        <v>64</v>
      </c>
      <c r="C17" s="826">
        <v>46308</v>
      </c>
      <c r="D17" s="78">
        <v>2912</v>
      </c>
      <c r="E17" s="79">
        <v>6.7</v>
      </c>
      <c r="F17" s="825">
        <v>4.5</v>
      </c>
      <c r="G17" s="80">
        <v>33.799999999999997</v>
      </c>
      <c r="H17" s="79">
        <v>2.1</v>
      </c>
      <c r="I17" s="824">
        <v>6.7</v>
      </c>
    </row>
    <row r="18" spans="1:9" ht="63" customHeight="1">
      <c r="A18" s="827" t="s">
        <v>65</v>
      </c>
      <c r="B18" s="77" t="s">
        <v>66</v>
      </c>
      <c r="C18" s="826">
        <v>28584</v>
      </c>
      <c r="D18" s="78">
        <v>1746</v>
      </c>
      <c r="E18" s="79">
        <v>6.5</v>
      </c>
      <c r="F18" s="825">
        <v>4.3</v>
      </c>
      <c r="G18" s="80">
        <v>52.9</v>
      </c>
      <c r="H18" s="79">
        <v>1.1000000000000001</v>
      </c>
      <c r="I18" s="824">
        <v>2.2000000000000002</v>
      </c>
    </row>
    <row r="19" spans="1:9" ht="18" customHeight="1">
      <c r="A19" s="827" t="s">
        <v>67</v>
      </c>
      <c r="B19" s="77" t="s">
        <v>68</v>
      </c>
      <c r="C19" s="826">
        <v>28053</v>
      </c>
      <c r="D19" s="78">
        <v>2005</v>
      </c>
      <c r="E19" s="79">
        <v>7.7</v>
      </c>
      <c r="F19" s="825">
        <v>5.5</v>
      </c>
      <c r="G19" s="80">
        <v>205</v>
      </c>
      <c r="H19" s="79">
        <v>0.5</v>
      </c>
      <c r="I19" s="824">
        <v>0.2</v>
      </c>
    </row>
    <row r="20" spans="1:9" ht="63" customHeight="1">
      <c r="A20" s="827" t="s">
        <v>69</v>
      </c>
      <c r="B20" s="77" t="s">
        <v>70</v>
      </c>
      <c r="C20" s="826">
        <v>29828</v>
      </c>
      <c r="D20" s="78">
        <v>2175</v>
      </c>
      <c r="E20" s="79">
        <v>7.9</v>
      </c>
      <c r="F20" s="825">
        <v>5.7</v>
      </c>
      <c r="G20" s="80">
        <v>512.20000000000005</v>
      </c>
      <c r="H20" s="79">
        <v>13.2</v>
      </c>
      <c r="I20" s="824">
        <v>2.7</v>
      </c>
    </row>
    <row r="21" spans="1:9" ht="15" customHeight="1">
      <c r="A21" s="827" t="s">
        <v>71</v>
      </c>
      <c r="B21" s="77" t="s">
        <v>72</v>
      </c>
      <c r="C21" s="826">
        <v>29409</v>
      </c>
      <c r="D21" s="78">
        <v>2001</v>
      </c>
      <c r="E21" s="79">
        <v>7.3</v>
      </c>
      <c r="F21" s="825">
        <v>5.0999999999999996</v>
      </c>
      <c r="G21" s="80">
        <v>263.8</v>
      </c>
      <c r="H21" s="79">
        <v>1.2</v>
      </c>
      <c r="I21" s="824">
        <v>0.5</v>
      </c>
    </row>
    <row r="22" spans="1:9" ht="32.1" customHeight="1">
      <c r="A22" s="827" t="s">
        <v>73</v>
      </c>
      <c r="B22" s="77" t="s">
        <v>74</v>
      </c>
      <c r="C22" s="826">
        <v>18699</v>
      </c>
      <c r="D22" s="78">
        <v>1320</v>
      </c>
      <c r="E22" s="79">
        <v>7.6</v>
      </c>
      <c r="F22" s="825">
        <v>5.4</v>
      </c>
      <c r="G22" s="80">
        <v>120.5</v>
      </c>
      <c r="H22" s="79">
        <v>2.6</v>
      </c>
      <c r="I22" s="824">
        <v>2.2000000000000002</v>
      </c>
    </row>
    <row r="23" spans="1:9" ht="32.1" customHeight="1">
      <c r="A23" s="827" t="s">
        <v>75</v>
      </c>
      <c r="B23" s="77" t="s">
        <v>76</v>
      </c>
      <c r="C23" s="826">
        <v>55436</v>
      </c>
      <c r="D23" s="78">
        <v>3287</v>
      </c>
      <c r="E23" s="79">
        <v>6.3</v>
      </c>
      <c r="F23" s="825">
        <v>4.0999999999999996</v>
      </c>
      <c r="G23" s="80">
        <v>118.9</v>
      </c>
      <c r="H23" s="79">
        <v>4.9000000000000004</v>
      </c>
      <c r="I23" s="824">
        <v>4.3</v>
      </c>
    </row>
    <row r="24" spans="1:9" ht="32.1" customHeight="1">
      <c r="A24" s="827" t="s">
        <v>77</v>
      </c>
      <c r="B24" s="77" t="s">
        <v>78</v>
      </c>
      <c r="C24" s="826">
        <v>54640</v>
      </c>
      <c r="D24" s="78">
        <v>2712</v>
      </c>
      <c r="E24" s="79">
        <v>5.2</v>
      </c>
      <c r="F24" s="825">
        <v>3</v>
      </c>
      <c r="G24" s="80">
        <v>74.099999999999994</v>
      </c>
      <c r="H24" s="79">
        <v>0.8</v>
      </c>
      <c r="I24" s="824">
        <v>1.2</v>
      </c>
    </row>
    <row r="25" spans="1:9" ht="32.1" customHeight="1">
      <c r="A25" s="827" t="s">
        <v>79</v>
      </c>
      <c r="B25" s="77" t="s">
        <v>80</v>
      </c>
      <c r="C25" s="826">
        <v>27970</v>
      </c>
      <c r="D25" s="78">
        <v>2130</v>
      </c>
      <c r="E25" s="79">
        <v>8.1999999999999993</v>
      </c>
      <c r="F25" s="825">
        <v>6</v>
      </c>
      <c r="G25" s="80">
        <v>46</v>
      </c>
      <c r="H25" s="79">
        <v>2.1</v>
      </c>
      <c r="I25" s="824">
        <v>4.7</v>
      </c>
    </row>
    <row r="26" spans="1:9" ht="32.1" customHeight="1">
      <c r="A26" s="827" t="s">
        <v>81</v>
      </c>
      <c r="B26" s="77" t="s">
        <v>82</v>
      </c>
      <c r="C26" s="826">
        <v>38426</v>
      </c>
      <c r="D26" s="78">
        <v>2506</v>
      </c>
      <c r="E26" s="79">
        <v>7</v>
      </c>
      <c r="F26" s="825">
        <v>4.8</v>
      </c>
      <c r="G26" s="80">
        <v>179.3</v>
      </c>
      <c r="H26" s="79">
        <v>5.8</v>
      </c>
      <c r="I26" s="824">
        <v>3.4</v>
      </c>
    </row>
    <row r="27" spans="1:9" ht="32.1" customHeight="1">
      <c r="A27" s="827" t="s">
        <v>83</v>
      </c>
      <c r="B27" s="77" t="s">
        <v>84</v>
      </c>
      <c r="C27" s="826">
        <v>20966</v>
      </c>
      <c r="D27" s="78">
        <v>1459</v>
      </c>
      <c r="E27" s="79">
        <v>7.5</v>
      </c>
      <c r="F27" s="825">
        <v>5.3</v>
      </c>
      <c r="G27" s="80">
        <v>195.6</v>
      </c>
      <c r="H27" s="79">
        <v>-0.3</v>
      </c>
      <c r="I27" s="824">
        <v>-0.1</v>
      </c>
    </row>
    <row r="28" spans="1:9" ht="47.1" customHeight="1">
      <c r="A28" s="827" t="s">
        <v>85</v>
      </c>
      <c r="B28" s="77" t="s">
        <v>86</v>
      </c>
      <c r="C28" s="826">
        <v>36296</v>
      </c>
      <c r="D28" s="78">
        <v>3260</v>
      </c>
      <c r="E28" s="79">
        <v>9.9</v>
      </c>
      <c r="F28" s="825">
        <v>7.6</v>
      </c>
      <c r="G28" s="80">
        <v>295.2</v>
      </c>
      <c r="H28" s="79">
        <v>3.3</v>
      </c>
      <c r="I28" s="824">
        <v>1.1000000000000001</v>
      </c>
    </row>
    <row r="29" spans="1:9" ht="18" customHeight="1">
      <c r="A29" s="827" t="s">
        <v>87</v>
      </c>
      <c r="B29" s="77" t="s">
        <v>34</v>
      </c>
      <c r="C29" s="826">
        <v>31393</v>
      </c>
      <c r="D29" s="78">
        <v>3024</v>
      </c>
      <c r="E29" s="79">
        <v>10.7</v>
      </c>
      <c r="F29" s="825">
        <v>8.4</v>
      </c>
      <c r="G29" s="80">
        <v>295</v>
      </c>
      <c r="H29" s="79">
        <v>8.6999999999999993</v>
      </c>
      <c r="I29" s="824">
        <v>3</v>
      </c>
    </row>
    <row r="30" spans="1:9" ht="32.1" customHeight="1">
      <c r="A30" s="827" t="s">
        <v>88</v>
      </c>
      <c r="B30" s="77" t="s">
        <v>89</v>
      </c>
      <c r="C30" s="826">
        <v>33711</v>
      </c>
      <c r="D30" s="78">
        <v>3191</v>
      </c>
      <c r="E30" s="79">
        <v>10.5</v>
      </c>
      <c r="F30" s="825">
        <v>8.1999999999999993</v>
      </c>
      <c r="G30" s="80">
        <v>297.8</v>
      </c>
      <c r="H30" s="79">
        <v>3.4</v>
      </c>
      <c r="I30" s="824">
        <v>1.2</v>
      </c>
    </row>
    <row r="31" spans="1:9" ht="32.1" customHeight="1">
      <c r="A31" s="827" t="s">
        <v>90</v>
      </c>
      <c r="B31" s="77" t="s">
        <v>91</v>
      </c>
      <c r="C31" s="826">
        <v>28113</v>
      </c>
      <c r="D31" s="78">
        <v>2668</v>
      </c>
      <c r="E31" s="79">
        <v>10.5</v>
      </c>
      <c r="F31" s="825">
        <v>8.1999999999999993</v>
      </c>
      <c r="G31" s="80">
        <v>51.4</v>
      </c>
      <c r="H31" s="79">
        <v>-0.2</v>
      </c>
      <c r="I31" s="824">
        <v>-0.4</v>
      </c>
    </row>
    <row r="32" spans="1:9" ht="18" customHeight="1" thickBot="1">
      <c r="A32" s="823" t="s">
        <v>92</v>
      </c>
      <c r="B32" s="822" t="s">
        <v>93</v>
      </c>
      <c r="C32" s="821">
        <v>24513</v>
      </c>
      <c r="D32" s="820">
        <v>1701</v>
      </c>
      <c r="E32" s="817">
        <v>7.5</v>
      </c>
      <c r="F32" s="819">
        <v>5.3</v>
      </c>
      <c r="G32" s="818">
        <v>48.6</v>
      </c>
      <c r="H32" s="817">
        <v>1.8</v>
      </c>
      <c r="I32" s="816">
        <v>3.9</v>
      </c>
    </row>
    <row r="33" spans="1:9" ht="9.9499999999999993" customHeight="1" thickTop="1">
      <c r="A33" s="81"/>
      <c r="B33" s="81"/>
      <c r="C33" s="82"/>
      <c r="D33" s="82"/>
      <c r="E33" s="83"/>
      <c r="F33" s="84"/>
      <c r="G33" s="83"/>
      <c r="H33" s="83"/>
      <c r="I33" s="83"/>
    </row>
    <row r="34" spans="1:9" s="85" customFormat="1" ht="39.75" customHeight="1">
      <c r="A34" s="1269" t="s">
        <v>454</v>
      </c>
      <c r="B34" s="1269"/>
      <c r="C34" s="1269"/>
      <c r="D34" s="1269"/>
      <c r="E34" s="1269"/>
      <c r="F34" s="1269"/>
      <c r="G34" s="1269"/>
      <c r="H34" s="1269"/>
      <c r="I34" s="1269"/>
    </row>
    <row r="35" spans="1:9" s="85" customFormat="1" ht="9.9499999999999993" customHeight="1">
      <c r="A35" s="86"/>
      <c r="B35" s="87"/>
      <c r="C35" s="87"/>
      <c r="D35" s="87"/>
      <c r="E35" s="87"/>
      <c r="F35" s="87"/>
      <c r="G35" s="87"/>
      <c r="H35" s="87"/>
      <c r="I35" s="87"/>
    </row>
    <row r="36" spans="1:9" s="85" customFormat="1" ht="15" customHeight="1">
      <c r="A36" s="88" t="s">
        <v>452</v>
      </c>
      <c r="B36" s="8"/>
      <c r="C36" s="8"/>
      <c r="D36" s="8"/>
      <c r="E36" s="8"/>
      <c r="F36" s="8"/>
      <c r="G36" s="8"/>
      <c r="H36" s="8"/>
      <c r="I36" s="8"/>
    </row>
    <row r="37" spans="1:9" s="85" customFormat="1" ht="9.9499999999999993" customHeight="1">
      <c r="A37" s="87"/>
      <c r="B37" s="87"/>
      <c r="C37" s="87"/>
      <c r="D37" s="87"/>
      <c r="E37" s="87"/>
      <c r="F37" s="87"/>
      <c r="G37" s="87"/>
      <c r="H37" s="87"/>
      <c r="I37" s="87"/>
    </row>
    <row r="38" spans="1:9" s="85" customFormat="1" ht="15" customHeight="1">
      <c r="A38" s="8" t="s">
        <v>14</v>
      </c>
      <c r="B38" s="89"/>
      <c r="C38" s="89"/>
      <c r="D38" s="89"/>
      <c r="E38" s="89"/>
      <c r="F38" s="89"/>
      <c r="G38" s="89"/>
      <c r="H38" s="89"/>
      <c r="I38" s="89"/>
    </row>
  </sheetData>
  <mergeCells count="18">
    <mergeCell ref="A14:B14"/>
    <mergeCell ref="A34:I34"/>
    <mergeCell ref="G8:G9"/>
    <mergeCell ref="H8:H9"/>
    <mergeCell ref="I8:I9"/>
    <mergeCell ref="A10:B10"/>
    <mergeCell ref="A11:B11"/>
    <mergeCell ref="A12:B12"/>
    <mergeCell ref="A1:I1"/>
    <mergeCell ref="A3:I3"/>
    <mergeCell ref="A4:I4"/>
    <mergeCell ref="A6:B9"/>
    <mergeCell ref="C6:F6"/>
    <mergeCell ref="G6:I6"/>
    <mergeCell ref="D7:F7"/>
    <mergeCell ref="H7:I7"/>
    <mergeCell ref="C8:C9"/>
    <mergeCell ref="D8:D9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zoomScaleNormal="100" workbookViewId="0"/>
  </sheetViews>
  <sheetFormatPr defaultColWidth="9" defaultRowHeight="12.75"/>
  <cols>
    <col min="1" max="1" width="27.42578125" style="36" customWidth="1"/>
    <col min="2" max="11" width="10.42578125" style="36" customWidth="1"/>
    <col min="12" max="163" width="9" style="36"/>
    <col min="164" max="164" width="25.85546875" style="36" customWidth="1"/>
    <col min="165" max="165" width="12.5703125" style="36" customWidth="1"/>
    <col min="166" max="166" width="10.5703125" style="36" customWidth="1"/>
    <col min="167" max="167" width="12.5703125" style="36" customWidth="1"/>
    <col min="168" max="168" width="10.5703125" style="36" customWidth="1"/>
    <col min="169" max="170" width="11" style="36" customWidth="1"/>
    <col min="171" max="174" width="10.7109375" style="36" customWidth="1"/>
    <col min="175" max="419" width="9" style="36"/>
    <col min="420" max="420" width="25.85546875" style="36" customWidth="1"/>
    <col min="421" max="421" width="12.5703125" style="36" customWidth="1"/>
    <col min="422" max="422" width="10.5703125" style="36" customWidth="1"/>
    <col min="423" max="423" width="12.5703125" style="36" customWidth="1"/>
    <col min="424" max="424" width="10.5703125" style="36" customWidth="1"/>
    <col min="425" max="426" width="11" style="36" customWidth="1"/>
    <col min="427" max="430" width="10.7109375" style="36" customWidth="1"/>
    <col min="431" max="675" width="9" style="36"/>
    <col min="676" max="676" width="25.85546875" style="36" customWidth="1"/>
    <col min="677" max="677" width="12.5703125" style="36" customWidth="1"/>
    <col min="678" max="678" width="10.5703125" style="36" customWidth="1"/>
    <col min="679" max="679" width="12.5703125" style="36" customWidth="1"/>
    <col min="680" max="680" width="10.5703125" style="36" customWidth="1"/>
    <col min="681" max="682" width="11" style="36" customWidth="1"/>
    <col min="683" max="686" width="10.7109375" style="36" customWidth="1"/>
    <col min="687" max="931" width="9" style="36"/>
    <col min="932" max="932" width="25.85546875" style="36" customWidth="1"/>
    <col min="933" max="933" width="12.5703125" style="36" customWidth="1"/>
    <col min="934" max="934" width="10.5703125" style="36" customWidth="1"/>
    <col min="935" max="935" width="12.5703125" style="36" customWidth="1"/>
    <col min="936" max="936" width="10.5703125" style="36" customWidth="1"/>
    <col min="937" max="938" width="11" style="36" customWidth="1"/>
    <col min="939" max="942" width="10.7109375" style="36" customWidth="1"/>
    <col min="943" max="1187" width="9" style="36"/>
    <col min="1188" max="1188" width="25.85546875" style="36" customWidth="1"/>
    <col min="1189" max="1189" width="12.5703125" style="36" customWidth="1"/>
    <col min="1190" max="1190" width="10.5703125" style="36" customWidth="1"/>
    <col min="1191" max="1191" width="12.5703125" style="36" customWidth="1"/>
    <col min="1192" max="1192" width="10.5703125" style="36" customWidth="1"/>
    <col min="1193" max="1194" width="11" style="36" customWidth="1"/>
    <col min="1195" max="1198" width="10.7109375" style="36" customWidth="1"/>
    <col min="1199" max="1443" width="9" style="36"/>
    <col min="1444" max="1444" width="25.85546875" style="36" customWidth="1"/>
    <col min="1445" max="1445" width="12.5703125" style="36" customWidth="1"/>
    <col min="1446" max="1446" width="10.5703125" style="36" customWidth="1"/>
    <col min="1447" max="1447" width="12.5703125" style="36" customWidth="1"/>
    <col min="1448" max="1448" width="10.5703125" style="36" customWidth="1"/>
    <col min="1449" max="1450" width="11" style="36" customWidth="1"/>
    <col min="1451" max="1454" width="10.7109375" style="36" customWidth="1"/>
    <col min="1455" max="1699" width="9" style="36"/>
    <col min="1700" max="1700" width="25.85546875" style="36" customWidth="1"/>
    <col min="1701" max="1701" width="12.5703125" style="36" customWidth="1"/>
    <col min="1702" max="1702" width="10.5703125" style="36" customWidth="1"/>
    <col min="1703" max="1703" width="12.5703125" style="36" customWidth="1"/>
    <col min="1704" max="1704" width="10.5703125" style="36" customWidth="1"/>
    <col min="1705" max="1706" width="11" style="36" customWidth="1"/>
    <col min="1707" max="1710" width="10.7109375" style="36" customWidth="1"/>
    <col min="1711" max="1955" width="9" style="36"/>
    <col min="1956" max="1956" width="25.85546875" style="36" customWidth="1"/>
    <col min="1957" max="1957" width="12.5703125" style="36" customWidth="1"/>
    <col min="1958" max="1958" width="10.5703125" style="36" customWidth="1"/>
    <col min="1959" max="1959" width="12.5703125" style="36" customWidth="1"/>
    <col min="1960" max="1960" width="10.5703125" style="36" customWidth="1"/>
    <col min="1961" max="1962" width="11" style="36" customWidth="1"/>
    <col min="1963" max="1966" width="10.7109375" style="36" customWidth="1"/>
    <col min="1967" max="2211" width="9" style="36"/>
    <col min="2212" max="2212" width="25.85546875" style="36" customWidth="1"/>
    <col min="2213" max="2213" width="12.5703125" style="36" customWidth="1"/>
    <col min="2214" max="2214" width="10.5703125" style="36" customWidth="1"/>
    <col min="2215" max="2215" width="12.5703125" style="36" customWidth="1"/>
    <col min="2216" max="2216" width="10.5703125" style="36" customWidth="1"/>
    <col min="2217" max="2218" width="11" style="36" customWidth="1"/>
    <col min="2219" max="2222" width="10.7109375" style="36" customWidth="1"/>
    <col min="2223" max="2467" width="9" style="36"/>
    <col min="2468" max="2468" width="25.85546875" style="36" customWidth="1"/>
    <col min="2469" max="2469" width="12.5703125" style="36" customWidth="1"/>
    <col min="2470" max="2470" width="10.5703125" style="36" customWidth="1"/>
    <col min="2471" max="2471" width="12.5703125" style="36" customWidth="1"/>
    <col min="2472" max="2472" width="10.5703125" style="36" customWidth="1"/>
    <col min="2473" max="2474" width="11" style="36" customWidth="1"/>
    <col min="2475" max="2478" width="10.7109375" style="36" customWidth="1"/>
    <col min="2479" max="2723" width="9" style="36"/>
    <col min="2724" max="2724" width="25.85546875" style="36" customWidth="1"/>
    <col min="2725" max="2725" width="12.5703125" style="36" customWidth="1"/>
    <col min="2726" max="2726" width="10.5703125" style="36" customWidth="1"/>
    <col min="2727" max="2727" width="12.5703125" style="36" customWidth="1"/>
    <col min="2728" max="2728" width="10.5703125" style="36" customWidth="1"/>
    <col min="2729" max="2730" width="11" style="36" customWidth="1"/>
    <col min="2731" max="2734" width="10.7109375" style="36" customWidth="1"/>
    <col min="2735" max="2979" width="9" style="36"/>
    <col min="2980" max="2980" width="25.85546875" style="36" customWidth="1"/>
    <col min="2981" max="2981" width="12.5703125" style="36" customWidth="1"/>
    <col min="2982" max="2982" width="10.5703125" style="36" customWidth="1"/>
    <col min="2983" max="2983" width="12.5703125" style="36" customWidth="1"/>
    <col min="2984" max="2984" width="10.5703125" style="36" customWidth="1"/>
    <col min="2985" max="2986" width="11" style="36" customWidth="1"/>
    <col min="2987" max="2990" width="10.7109375" style="36" customWidth="1"/>
    <col min="2991" max="3235" width="9" style="36"/>
    <col min="3236" max="3236" width="25.85546875" style="36" customWidth="1"/>
    <col min="3237" max="3237" width="12.5703125" style="36" customWidth="1"/>
    <col min="3238" max="3238" width="10.5703125" style="36" customWidth="1"/>
    <col min="3239" max="3239" width="12.5703125" style="36" customWidth="1"/>
    <col min="3240" max="3240" width="10.5703125" style="36" customWidth="1"/>
    <col min="3241" max="3242" width="11" style="36" customWidth="1"/>
    <col min="3243" max="3246" width="10.7109375" style="36" customWidth="1"/>
    <col min="3247" max="3491" width="9" style="36"/>
    <col min="3492" max="3492" width="25.85546875" style="36" customWidth="1"/>
    <col min="3493" max="3493" width="12.5703125" style="36" customWidth="1"/>
    <col min="3494" max="3494" width="10.5703125" style="36" customWidth="1"/>
    <col min="3495" max="3495" width="12.5703125" style="36" customWidth="1"/>
    <col min="3496" max="3496" width="10.5703125" style="36" customWidth="1"/>
    <col min="3497" max="3498" width="11" style="36" customWidth="1"/>
    <col min="3499" max="3502" width="10.7109375" style="36" customWidth="1"/>
    <col min="3503" max="3747" width="9" style="36"/>
    <col min="3748" max="3748" width="25.85546875" style="36" customWidth="1"/>
    <col min="3749" max="3749" width="12.5703125" style="36" customWidth="1"/>
    <col min="3750" max="3750" width="10.5703125" style="36" customWidth="1"/>
    <col min="3751" max="3751" width="12.5703125" style="36" customWidth="1"/>
    <col min="3752" max="3752" width="10.5703125" style="36" customWidth="1"/>
    <col min="3753" max="3754" width="11" style="36" customWidth="1"/>
    <col min="3755" max="3758" width="10.7109375" style="36" customWidth="1"/>
    <col min="3759" max="4003" width="9" style="36"/>
    <col min="4004" max="4004" width="25.85546875" style="36" customWidth="1"/>
    <col min="4005" max="4005" width="12.5703125" style="36" customWidth="1"/>
    <col min="4006" max="4006" width="10.5703125" style="36" customWidth="1"/>
    <col min="4007" max="4007" width="12.5703125" style="36" customWidth="1"/>
    <col min="4008" max="4008" width="10.5703125" style="36" customWidth="1"/>
    <col min="4009" max="4010" width="11" style="36" customWidth="1"/>
    <col min="4011" max="4014" width="10.7109375" style="36" customWidth="1"/>
    <col min="4015" max="4259" width="9" style="36"/>
    <col min="4260" max="4260" width="25.85546875" style="36" customWidth="1"/>
    <col min="4261" max="4261" width="12.5703125" style="36" customWidth="1"/>
    <col min="4262" max="4262" width="10.5703125" style="36" customWidth="1"/>
    <col min="4263" max="4263" width="12.5703125" style="36" customWidth="1"/>
    <col min="4264" max="4264" width="10.5703125" style="36" customWidth="1"/>
    <col min="4265" max="4266" width="11" style="36" customWidth="1"/>
    <col min="4267" max="4270" width="10.7109375" style="36" customWidth="1"/>
    <col min="4271" max="4515" width="9" style="36"/>
    <col min="4516" max="4516" width="25.85546875" style="36" customWidth="1"/>
    <col min="4517" max="4517" width="12.5703125" style="36" customWidth="1"/>
    <col min="4518" max="4518" width="10.5703125" style="36" customWidth="1"/>
    <col min="4519" max="4519" width="12.5703125" style="36" customWidth="1"/>
    <col min="4520" max="4520" width="10.5703125" style="36" customWidth="1"/>
    <col min="4521" max="4522" width="11" style="36" customWidth="1"/>
    <col min="4523" max="4526" width="10.7109375" style="36" customWidth="1"/>
    <col min="4527" max="4771" width="9" style="36"/>
    <col min="4772" max="4772" width="25.85546875" style="36" customWidth="1"/>
    <col min="4773" max="4773" width="12.5703125" style="36" customWidth="1"/>
    <col min="4774" max="4774" width="10.5703125" style="36" customWidth="1"/>
    <col min="4775" max="4775" width="12.5703125" style="36" customWidth="1"/>
    <col min="4776" max="4776" width="10.5703125" style="36" customWidth="1"/>
    <col min="4777" max="4778" width="11" style="36" customWidth="1"/>
    <col min="4779" max="4782" width="10.7109375" style="36" customWidth="1"/>
    <col min="4783" max="5027" width="9" style="36"/>
    <col min="5028" max="5028" width="25.85546875" style="36" customWidth="1"/>
    <col min="5029" max="5029" width="12.5703125" style="36" customWidth="1"/>
    <col min="5030" max="5030" width="10.5703125" style="36" customWidth="1"/>
    <col min="5031" max="5031" width="12.5703125" style="36" customWidth="1"/>
    <col min="5032" max="5032" width="10.5703125" style="36" customWidth="1"/>
    <col min="5033" max="5034" width="11" style="36" customWidth="1"/>
    <col min="5035" max="5038" width="10.7109375" style="36" customWidth="1"/>
    <col min="5039" max="5283" width="9" style="36"/>
    <col min="5284" max="5284" width="25.85546875" style="36" customWidth="1"/>
    <col min="5285" max="5285" width="12.5703125" style="36" customWidth="1"/>
    <col min="5286" max="5286" width="10.5703125" style="36" customWidth="1"/>
    <col min="5287" max="5287" width="12.5703125" style="36" customWidth="1"/>
    <col min="5288" max="5288" width="10.5703125" style="36" customWidth="1"/>
    <col min="5289" max="5290" width="11" style="36" customWidth="1"/>
    <col min="5291" max="5294" width="10.7109375" style="36" customWidth="1"/>
    <col min="5295" max="5539" width="9" style="36"/>
    <col min="5540" max="5540" width="25.85546875" style="36" customWidth="1"/>
    <col min="5541" max="5541" width="12.5703125" style="36" customWidth="1"/>
    <col min="5542" max="5542" width="10.5703125" style="36" customWidth="1"/>
    <col min="5543" max="5543" width="12.5703125" style="36" customWidth="1"/>
    <col min="5544" max="5544" width="10.5703125" style="36" customWidth="1"/>
    <col min="5545" max="5546" width="11" style="36" customWidth="1"/>
    <col min="5547" max="5550" width="10.7109375" style="36" customWidth="1"/>
    <col min="5551" max="5795" width="9" style="36"/>
    <col min="5796" max="5796" width="25.85546875" style="36" customWidth="1"/>
    <col min="5797" max="5797" width="12.5703125" style="36" customWidth="1"/>
    <col min="5798" max="5798" width="10.5703125" style="36" customWidth="1"/>
    <col min="5799" max="5799" width="12.5703125" style="36" customWidth="1"/>
    <col min="5800" max="5800" width="10.5703125" style="36" customWidth="1"/>
    <col min="5801" max="5802" width="11" style="36" customWidth="1"/>
    <col min="5803" max="5806" width="10.7109375" style="36" customWidth="1"/>
    <col min="5807" max="6051" width="9" style="36"/>
    <col min="6052" max="6052" width="25.85546875" style="36" customWidth="1"/>
    <col min="6053" max="6053" width="12.5703125" style="36" customWidth="1"/>
    <col min="6054" max="6054" width="10.5703125" style="36" customWidth="1"/>
    <col min="6055" max="6055" width="12.5703125" style="36" customWidth="1"/>
    <col min="6056" max="6056" width="10.5703125" style="36" customWidth="1"/>
    <col min="6057" max="6058" width="11" style="36" customWidth="1"/>
    <col min="6059" max="6062" width="10.7109375" style="36" customWidth="1"/>
    <col min="6063" max="6307" width="9" style="36"/>
    <col min="6308" max="6308" width="25.85546875" style="36" customWidth="1"/>
    <col min="6309" max="6309" width="12.5703125" style="36" customWidth="1"/>
    <col min="6310" max="6310" width="10.5703125" style="36" customWidth="1"/>
    <col min="6311" max="6311" width="12.5703125" style="36" customWidth="1"/>
    <col min="6312" max="6312" width="10.5703125" style="36" customWidth="1"/>
    <col min="6313" max="6314" width="11" style="36" customWidth="1"/>
    <col min="6315" max="6318" width="10.7109375" style="36" customWidth="1"/>
    <col min="6319" max="6563" width="9" style="36"/>
    <col min="6564" max="6564" width="25.85546875" style="36" customWidth="1"/>
    <col min="6565" max="6565" width="12.5703125" style="36" customWidth="1"/>
    <col min="6566" max="6566" width="10.5703125" style="36" customWidth="1"/>
    <col min="6567" max="6567" width="12.5703125" style="36" customWidth="1"/>
    <col min="6568" max="6568" width="10.5703125" style="36" customWidth="1"/>
    <col min="6569" max="6570" width="11" style="36" customWidth="1"/>
    <col min="6571" max="6574" width="10.7109375" style="36" customWidth="1"/>
    <col min="6575" max="6819" width="9" style="36"/>
    <col min="6820" max="6820" width="25.85546875" style="36" customWidth="1"/>
    <col min="6821" max="6821" width="12.5703125" style="36" customWidth="1"/>
    <col min="6822" max="6822" width="10.5703125" style="36" customWidth="1"/>
    <col min="6823" max="6823" width="12.5703125" style="36" customWidth="1"/>
    <col min="6824" max="6824" width="10.5703125" style="36" customWidth="1"/>
    <col min="6825" max="6826" width="11" style="36" customWidth="1"/>
    <col min="6827" max="6830" width="10.7109375" style="36" customWidth="1"/>
    <col min="6831" max="7075" width="9" style="36"/>
    <col min="7076" max="7076" width="25.85546875" style="36" customWidth="1"/>
    <col min="7077" max="7077" width="12.5703125" style="36" customWidth="1"/>
    <col min="7078" max="7078" width="10.5703125" style="36" customWidth="1"/>
    <col min="7079" max="7079" width="12.5703125" style="36" customWidth="1"/>
    <col min="7080" max="7080" width="10.5703125" style="36" customWidth="1"/>
    <col min="7081" max="7082" width="11" style="36" customWidth="1"/>
    <col min="7083" max="7086" width="10.7109375" style="36" customWidth="1"/>
    <col min="7087" max="7331" width="9" style="36"/>
    <col min="7332" max="7332" width="25.85546875" style="36" customWidth="1"/>
    <col min="7333" max="7333" width="12.5703125" style="36" customWidth="1"/>
    <col min="7334" max="7334" width="10.5703125" style="36" customWidth="1"/>
    <col min="7335" max="7335" width="12.5703125" style="36" customWidth="1"/>
    <col min="7336" max="7336" width="10.5703125" style="36" customWidth="1"/>
    <col min="7337" max="7338" width="11" style="36" customWidth="1"/>
    <col min="7339" max="7342" width="10.7109375" style="36" customWidth="1"/>
    <col min="7343" max="7587" width="9" style="36"/>
    <col min="7588" max="7588" width="25.85546875" style="36" customWidth="1"/>
    <col min="7589" max="7589" width="12.5703125" style="36" customWidth="1"/>
    <col min="7590" max="7590" width="10.5703125" style="36" customWidth="1"/>
    <col min="7591" max="7591" width="12.5703125" style="36" customWidth="1"/>
    <col min="7592" max="7592" width="10.5703125" style="36" customWidth="1"/>
    <col min="7593" max="7594" width="11" style="36" customWidth="1"/>
    <col min="7595" max="7598" width="10.7109375" style="36" customWidth="1"/>
    <col min="7599" max="7843" width="9" style="36"/>
    <col min="7844" max="7844" width="25.85546875" style="36" customWidth="1"/>
    <col min="7845" max="7845" width="12.5703125" style="36" customWidth="1"/>
    <col min="7846" max="7846" width="10.5703125" style="36" customWidth="1"/>
    <col min="7847" max="7847" width="12.5703125" style="36" customWidth="1"/>
    <col min="7848" max="7848" width="10.5703125" style="36" customWidth="1"/>
    <col min="7849" max="7850" width="11" style="36" customWidth="1"/>
    <col min="7851" max="7854" width="10.7109375" style="36" customWidth="1"/>
    <col min="7855" max="8099" width="9" style="36"/>
    <col min="8100" max="8100" width="25.85546875" style="36" customWidth="1"/>
    <col min="8101" max="8101" width="12.5703125" style="36" customWidth="1"/>
    <col min="8102" max="8102" width="10.5703125" style="36" customWidth="1"/>
    <col min="8103" max="8103" width="12.5703125" style="36" customWidth="1"/>
    <col min="8104" max="8104" width="10.5703125" style="36" customWidth="1"/>
    <col min="8105" max="8106" width="11" style="36" customWidth="1"/>
    <col min="8107" max="8110" width="10.7109375" style="36" customWidth="1"/>
    <col min="8111" max="8355" width="9" style="36"/>
    <col min="8356" max="8356" width="25.85546875" style="36" customWidth="1"/>
    <col min="8357" max="8357" width="12.5703125" style="36" customWidth="1"/>
    <col min="8358" max="8358" width="10.5703125" style="36" customWidth="1"/>
    <col min="8359" max="8359" width="12.5703125" style="36" customWidth="1"/>
    <col min="8360" max="8360" width="10.5703125" style="36" customWidth="1"/>
    <col min="8361" max="8362" width="11" style="36" customWidth="1"/>
    <col min="8363" max="8366" width="10.7109375" style="36" customWidth="1"/>
    <col min="8367" max="8611" width="9" style="36"/>
    <col min="8612" max="8612" width="25.85546875" style="36" customWidth="1"/>
    <col min="8613" max="8613" width="12.5703125" style="36" customWidth="1"/>
    <col min="8614" max="8614" width="10.5703125" style="36" customWidth="1"/>
    <col min="8615" max="8615" width="12.5703125" style="36" customWidth="1"/>
    <col min="8616" max="8616" width="10.5703125" style="36" customWidth="1"/>
    <col min="8617" max="8618" width="11" style="36" customWidth="1"/>
    <col min="8619" max="8622" width="10.7109375" style="36" customWidth="1"/>
    <col min="8623" max="8867" width="9" style="36"/>
    <col min="8868" max="8868" width="25.85546875" style="36" customWidth="1"/>
    <col min="8869" max="8869" width="12.5703125" style="36" customWidth="1"/>
    <col min="8870" max="8870" width="10.5703125" style="36" customWidth="1"/>
    <col min="8871" max="8871" width="12.5703125" style="36" customWidth="1"/>
    <col min="8872" max="8872" width="10.5703125" style="36" customWidth="1"/>
    <col min="8873" max="8874" width="11" style="36" customWidth="1"/>
    <col min="8875" max="8878" width="10.7109375" style="36" customWidth="1"/>
    <col min="8879" max="9123" width="9" style="36"/>
    <col min="9124" max="9124" width="25.85546875" style="36" customWidth="1"/>
    <col min="9125" max="9125" width="12.5703125" style="36" customWidth="1"/>
    <col min="9126" max="9126" width="10.5703125" style="36" customWidth="1"/>
    <col min="9127" max="9127" width="12.5703125" style="36" customWidth="1"/>
    <col min="9128" max="9128" width="10.5703125" style="36" customWidth="1"/>
    <col min="9129" max="9130" width="11" style="36" customWidth="1"/>
    <col min="9131" max="9134" width="10.7109375" style="36" customWidth="1"/>
    <col min="9135" max="9379" width="9" style="36"/>
    <col min="9380" max="9380" width="25.85546875" style="36" customWidth="1"/>
    <col min="9381" max="9381" width="12.5703125" style="36" customWidth="1"/>
    <col min="9382" max="9382" width="10.5703125" style="36" customWidth="1"/>
    <col min="9383" max="9383" width="12.5703125" style="36" customWidth="1"/>
    <col min="9384" max="9384" width="10.5703125" style="36" customWidth="1"/>
    <col min="9385" max="9386" width="11" style="36" customWidth="1"/>
    <col min="9387" max="9390" width="10.7109375" style="36" customWidth="1"/>
    <col min="9391" max="9635" width="9" style="36"/>
    <col min="9636" max="9636" width="25.85546875" style="36" customWidth="1"/>
    <col min="9637" max="9637" width="12.5703125" style="36" customWidth="1"/>
    <col min="9638" max="9638" width="10.5703125" style="36" customWidth="1"/>
    <col min="9639" max="9639" width="12.5703125" style="36" customWidth="1"/>
    <col min="9640" max="9640" width="10.5703125" style="36" customWidth="1"/>
    <col min="9641" max="9642" width="11" style="36" customWidth="1"/>
    <col min="9643" max="9646" width="10.7109375" style="36" customWidth="1"/>
    <col min="9647" max="9891" width="9" style="36"/>
    <col min="9892" max="9892" width="25.85546875" style="36" customWidth="1"/>
    <col min="9893" max="9893" width="12.5703125" style="36" customWidth="1"/>
    <col min="9894" max="9894" width="10.5703125" style="36" customWidth="1"/>
    <col min="9895" max="9895" width="12.5703125" style="36" customWidth="1"/>
    <col min="9896" max="9896" width="10.5703125" style="36" customWidth="1"/>
    <col min="9897" max="9898" width="11" style="36" customWidth="1"/>
    <col min="9899" max="9902" width="10.7109375" style="36" customWidth="1"/>
    <col min="9903" max="10147" width="9" style="36"/>
    <col min="10148" max="10148" width="25.85546875" style="36" customWidth="1"/>
    <col min="10149" max="10149" width="12.5703125" style="36" customWidth="1"/>
    <col min="10150" max="10150" width="10.5703125" style="36" customWidth="1"/>
    <col min="10151" max="10151" width="12.5703125" style="36" customWidth="1"/>
    <col min="10152" max="10152" width="10.5703125" style="36" customWidth="1"/>
    <col min="10153" max="10154" width="11" style="36" customWidth="1"/>
    <col min="10155" max="10158" width="10.7109375" style="36" customWidth="1"/>
    <col min="10159" max="10403" width="9" style="36"/>
    <col min="10404" max="10404" width="25.85546875" style="36" customWidth="1"/>
    <col min="10405" max="10405" width="12.5703125" style="36" customWidth="1"/>
    <col min="10406" max="10406" width="10.5703125" style="36" customWidth="1"/>
    <col min="10407" max="10407" width="12.5703125" style="36" customWidth="1"/>
    <col min="10408" max="10408" width="10.5703125" style="36" customWidth="1"/>
    <col min="10409" max="10410" width="11" style="36" customWidth="1"/>
    <col min="10411" max="10414" width="10.7109375" style="36" customWidth="1"/>
    <col min="10415" max="10659" width="9" style="36"/>
    <col min="10660" max="10660" width="25.85546875" style="36" customWidth="1"/>
    <col min="10661" max="10661" width="12.5703125" style="36" customWidth="1"/>
    <col min="10662" max="10662" width="10.5703125" style="36" customWidth="1"/>
    <col min="10663" max="10663" width="12.5703125" style="36" customWidth="1"/>
    <col min="10664" max="10664" width="10.5703125" style="36" customWidth="1"/>
    <col min="10665" max="10666" width="11" style="36" customWidth="1"/>
    <col min="10667" max="10670" width="10.7109375" style="36" customWidth="1"/>
    <col min="10671" max="10915" width="9" style="36"/>
    <col min="10916" max="10916" width="25.85546875" style="36" customWidth="1"/>
    <col min="10917" max="10917" width="12.5703125" style="36" customWidth="1"/>
    <col min="10918" max="10918" width="10.5703125" style="36" customWidth="1"/>
    <col min="10919" max="10919" width="12.5703125" style="36" customWidth="1"/>
    <col min="10920" max="10920" width="10.5703125" style="36" customWidth="1"/>
    <col min="10921" max="10922" width="11" style="36" customWidth="1"/>
    <col min="10923" max="10926" width="10.7109375" style="36" customWidth="1"/>
    <col min="10927" max="11171" width="9" style="36"/>
    <col min="11172" max="11172" width="25.85546875" style="36" customWidth="1"/>
    <col min="11173" max="11173" width="12.5703125" style="36" customWidth="1"/>
    <col min="11174" max="11174" width="10.5703125" style="36" customWidth="1"/>
    <col min="11175" max="11175" width="12.5703125" style="36" customWidth="1"/>
    <col min="11176" max="11176" width="10.5703125" style="36" customWidth="1"/>
    <col min="11177" max="11178" width="11" style="36" customWidth="1"/>
    <col min="11179" max="11182" width="10.7109375" style="36" customWidth="1"/>
    <col min="11183" max="11427" width="9" style="36"/>
    <col min="11428" max="11428" width="25.85546875" style="36" customWidth="1"/>
    <col min="11429" max="11429" width="12.5703125" style="36" customWidth="1"/>
    <col min="11430" max="11430" width="10.5703125" style="36" customWidth="1"/>
    <col min="11431" max="11431" width="12.5703125" style="36" customWidth="1"/>
    <col min="11432" max="11432" width="10.5703125" style="36" customWidth="1"/>
    <col min="11433" max="11434" width="11" style="36" customWidth="1"/>
    <col min="11435" max="11438" width="10.7109375" style="36" customWidth="1"/>
    <col min="11439" max="11683" width="9" style="36"/>
    <col min="11684" max="11684" width="25.85546875" style="36" customWidth="1"/>
    <col min="11685" max="11685" width="12.5703125" style="36" customWidth="1"/>
    <col min="11686" max="11686" width="10.5703125" style="36" customWidth="1"/>
    <col min="11687" max="11687" width="12.5703125" style="36" customWidth="1"/>
    <col min="11688" max="11688" width="10.5703125" style="36" customWidth="1"/>
    <col min="11689" max="11690" width="11" style="36" customWidth="1"/>
    <col min="11691" max="11694" width="10.7109375" style="36" customWidth="1"/>
    <col min="11695" max="11939" width="9" style="36"/>
    <col min="11940" max="11940" width="25.85546875" style="36" customWidth="1"/>
    <col min="11941" max="11941" width="12.5703125" style="36" customWidth="1"/>
    <col min="11942" max="11942" width="10.5703125" style="36" customWidth="1"/>
    <col min="11943" max="11943" width="12.5703125" style="36" customWidth="1"/>
    <col min="11944" max="11944" width="10.5703125" style="36" customWidth="1"/>
    <col min="11945" max="11946" width="11" style="36" customWidth="1"/>
    <col min="11947" max="11950" width="10.7109375" style="36" customWidth="1"/>
    <col min="11951" max="12195" width="9" style="36"/>
    <col min="12196" max="12196" width="25.85546875" style="36" customWidth="1"/>
    <col min="12197" max="12197" width="12.5703125" style="36" customWidth="1"/>
    <col min="12198" max="12198" width="10.5703125" style="36" customWidth="1"/>
    <col min="12199" max="12199" width="12.5703125" style="36" customWidth="1"/>
    <col min="12200" max="12200" width="10.5703125" style="36" customWidth="1"/>
    <col min="12201" max="12202" width="11" style="36" customWidth="1"/>
    <col min="12203" max="12206" width="10.7109375" style="36" customWidth="1"/>
    <col min="12207" max="12451" width="9" style="36"/>
    <col min="12452" max="12452" width="25.85546875" style="36" customWidth="1"/>
    <col min="12453" max="12453" width="12.5703125" style="36" customWidth="1"/>
    <col min="12454" max="12454" width="10.5703125" style="36" customWidth="1"/>
    <col min="12455" max="12455" width="12.5703125" style="36" customWidth="1"/>
    <col min="12456" max="12456" width="10.5703125" style="36" customWidth="1"/>
    <col min="12457" max="12458" width="11" style="36" customWidth="1"/>
    <col min="12459" max="12462" width="10.7109375" style="36" customWidth="1"/>
    <col min="12463" max="12707" width="9" style="36"/>
    <col min="12708" max="12708" width="25.85546875" style="36" customWidth="1"/>
    <col min="12709" max="12709" width="12.5703125" style="36" customWidth="1"/>
    <col min="12710" max="12710" width="10.5703125" style="36" customWidth="1"/>
    <col min="12711" max="12711" width="12.5703125" style="36" customWidth="1"/>
    <col min="12712" max="12712" width="10.5703125" style="36" customWidth="1"/>
    <col min="12713" max="12714" width="11" style="36" customWidth="1"/>
    <col min="12715" max="12718" width="10.7109375" style="36" customWidth="1"/>
    <col min="12719" max="12963" width="9" style="36"/>
    <col min="12964" max="12964" width="25.85546875" style="36" customWidth="1"/>
    <col min="12965" max="12965" width="12.5703125" style="36" customWidth="1"/>
    <col min="12966" max="12966" width="10.5703125" style="36" customWidth="1"/>
    <col min="12967" max="12967" width="12.5703125" style="36" customWidth="1"/>
    <col min="12968" max="12968" width="10.5703125" style="36" customWidth="1"/>
    <col min="12969" max="12970" width="11" style="36" customWidth="1"/>
    <col min="12971" max="12974" width="10.7109375" style="36" customWidth="1"/>
    <col min="12975" max="13219" width="9" style="36"/>
    <col min="13220" max="13220" width="25.85546875" style="36" customWidth="1"/>
    <col min="13221" max="13221" width="12.5703125" style="36" customWidth="1"/>
    <col min="13222" max="13222" width="10.5703125" style="36" customWidth="1"/>
    <col min="13223" max="13223" width="12.5703125" style="36" customWidth="1"/>
    <col min="13224" max="13224" width="10.5703125" style="36" customWidth="1"/>
    <col min="13225" max="13226" width="11" style="36" customWidth="1"/>
    <col min="13227" max="13230" width="10.7109375" style="36" customWidth="1"/>
    <col min="13231" max="13475" width="9" style="36"/>
    <col min="13476" max="13476" width="25.85546875" style="36" customWidth="1"/>
    <col min="13477" max="13477" width="12.5703125" style="36" customWidth="1"/>
    <col min="13478" max="13478" width="10.5703125" style="36" customWidth="1"/>
    <col min="13479" max="13479" width="12.5703125" style="36" customWidth="1"/>
    <col min="13480" max="13480" width="10.5703125" style="36" customWidth="1"/>
    <col min="13481" max="13482" width="11" style="36" customWidth="1"/>
    <col min="13483" max="13486" width="10.7109375" style="36" customWidth="1"/>
    <col min="13487" max="13731" width="9" style="36"/>
    <col min="13732" max="13732" width="25.85546875" style="36" customWidth="1"/>
    <col min="13733" max="13733" width="12.5703125" style="36" customWidth="1"/>
    <col min="13734" max="13734" width="10.5703125" style="36" customWidth="1"/>
    <col min="13735" max="13735" width="12.5703125" style="36" customWidth="1"/>
    <col min="13736" max="13736" width="10.5703125" style="36" customWidth="1"/>
    <col min="13737" max="13738" width="11" style="36" customWidth="1"/>
    <col min="13739" max="13742" width="10.7109375" style="36" customWidth="1"/>
    <col min="13743" max="13987" width="9" style="36"/>
    <col min="13988" max="13988" width="25.85546875" style="36" customWidth="1"/>
    <col min="13989" max="13989" width="12.5703125" style="36" customWidth="1"/>
    <col min="13990" max="13990" width="10.5703125" style="36" customWidth="1"/>
    <col min="13991" max="13991" width="12.5703125" style="36" customWidth="1"/>
    <col min="13992" max="13992" width="10.5703125" style="36" customWidth="1"/>
    <col min="13993" max="13994" width="11" style="36" customWidth="1"/>
    <col min="13995" max="13998" width="10.7109375" style="36" customWidth="1"/>
    <col min="13999" max="14243" width="9" style="36"/>
    <col min="14244" max="14244" width="25.85546875" style="36" customWidth="1"/>
    <col min="14245" max="14245" width="12.5703125" style="36" customWidth="1"/>
    <col min="14246" max="14246" width="10.5703125" style="36" customWidth="1"/>
    <col min="14247" max="14247" width="12.5703125" style="36" customWidth="1"/>
    <col min="14248" max="14248" width="10.5703125" style="36" customWidth="1"/>
    <col min="14249" max="14250" width="11" style="36" customWidth="1"/>
    <col min="14251" max="14254" width="10.7109375" style="36" customWidth="1"/>
    <col min="14255" max="14499" width="9" style="36"/>
    <col min="14500" max="14500" width="25.85546875" style="36" customWidth="1"/>
    <col min="14501" max="14501" width="12.5703125" style="36" customWidth="1"/>
    <col min="14502" max="14502" width="10.5703125" style="36" customWidth="1"/>
    <col min="14503" max="14503" width="12.5703125" style="36" customWidth="1"/>
    <col min="14504" max="14504" width="10.5703125" style="36" customWidth="1"/>
    <col min="14505" max="14506" width="11" style="36" customWidth="1"/>
    <col min="14507" max="14510" width="10.7109375" style="36" customWidth="1"/>
    <col min="14511" max="14755" width="9" style="36"/>
    <col min="14756" max="14756" width="25.85546875" style="36" customWidth="1"/>
    <col min="14757" max="14757" width="12.5703125" style="36" customWidth="1"/>
    <col min="14758" max="14758" width="10.5703125" style="36" customWidth="1"/>
    <col min="14759" max="14759" width="12.5703125" style="36" customWidth="1"/>
    <col min="14760" max="14760" width="10.5703125" style="36" customWidth="1"/>
    <col min="14761" max="14762" width="11" style="36" customWidth="1"/>
    <col min="14763" max="14766" width="10.7109375" style="36" customWidth="1"/>
    <col min="14767" max="15011" width="9" style="36"/>
    <col min="15012" max="15012" width="25.85546875" style="36" customWidth="1"/>
    <col min="15013" max="15013" width="12.5703125" style="36" customWidth="1"/>
    <col min="15014" max="15014" width="10.5703125" style="36" customWidth="1"/>
    <col min="15015" max="15015" width="12.5703125" style="36" customWidth="1"/>
    <col min="15016" max="15016" width="10.5703125" style="36" customWidth="1"/>
    <col min="15017" max="15018" width="11" style="36" customWidth="1"/>
    <col min="15019" max="15022" width="10.7109375" style="36" customWidth="1"/>
    <col min="15023" max="15267" width="9" style="36"/>
    <col min="15268" max="15268" width="25.85546875" style="36" customWidth="1"/>
    <col min="15269" max="15269" width="12.5703125" style="36" customWidth="1"/>
    <col min="15270" max="15270" width="10.5703125" style="36" customWidth="1"/>
    <col min="15271" max="15271" width="12.5703125" style="36" customWidth="1"/>
    <col min="15272" max="15272" width="10.5703125" style="36" customWidth="1"/>
    <col min="15273" max="15274" width="11" style="36" customWidth="1"/>
    <col min="15275" max="15278" width="10.7109375" style="36" customWidth="1"/>
    <col min="15279" max="15523" width="9" style="36"/>
    <col min="15524" max="15524" width="25.85546875" style="36" customWidth="1"/>
    <col min="15525" max="15525" width="12.5703125" style="36" customWidth="1"/>
    <col min="15526" max="15526" width="10.5703125" style="36" customWidth="1"/>
    <col min="15527" max="15527" width="12.5703125" style="36" customWidth="1"/>
    <col min="15528" max="15528" width="10.5703125" style="36" customWidth="1"/>
    <col min="15529" max="15530" width="11" style="36" customWidth="1"/>
    <col min="15531" max="15534" width="10.7109375" style="36" customWidth="1"/>
    <col min="15535" max="15779" width="9" style="36"/>
    <col min="15780" max="15780" width="25.85546875" style="36" customWidth="1"/>
    <col min="15781" max="15781" width="12.5703125" style="36" customWidth="1"/>
    <col min="15782" max="15782" width="10.5703125" style="36" customWidth="1"/>
    <col min="15783" max="15783" width="12.5703125" style="36" customWidth="1"/>
    <col min="15784" max="15784" width="10.5703125" style="36" customWidth="1"/>
    <col min="15785" max="15786" width="11" style="36" customWidth="1"/>
    <col min="15787" max="15790" width="10.7109375" style="36" customWidth="1"/>
    <col min="15791" max="16035" width="9" style="36"/>
    <col min="16036" max="16036" width="25.85546875" style="36" customWidth="1"/>
    <col min="16037" max="16037" width="12.5703125" style="36" customWidth="1"/>
    <col min="16038" max="16038" width="10.5703125" style="36" customWidth="1"/>
    <col min="16039" max="16039" width="12.5703125" style="36" customWidth="1"/>
    <col min="16040" max="16040" width="10.5703125" style="36" customWidth="1"/>
    <col min="16041" max="16042" width="11" style="36" customWidth="1"/>
    <col min="16043" max="16046" width="10.7109375" style="36" customWidth="1"/>
    <col min="16047" max="16384" width="9" style="36"/>
  </cols>
  <sheetData>
    <row r="1" spans="1:11" ht="15" customHeight="1">
      <c r="K1" s="90" t="s">
        <v>94</v>
      </c>
    </row>
    <row r="2" spans="1:11" ht="9.9499999999999993" customHeight="1">
      <c r="A2" s="91"/>
      <c r="B2" s="91"/>
      <c r="C2" s="91"/>
      <c r="D2" s="91"/>
      <c r="E2" s="91"/>
      <c r="F2" s="91"/>
      <c r="G2" s="91"/>
      <c r="H2" s="91"/>
      <c r="I2" s="90"/>
      <c r="K2" s="90"/>
    </row>
    <row r="3" spans="1:11" ht="20.100000000000001" customHeight="1">
      <c r="A3" s="1280" t="s">
        <v>95</v>
      </c>
      <c r="B3" s="1281"/>
      <c r="C3" s="1281"/>
      <c r="D3" s="1281"/>
      <c r="E3" s="1281"/>
      <c r="F3" s="1281"/>
      <c r="G3" s="1281"/>
      <c r="H3" s="1281"/>
      <c r="I3" s="1281"/>
      <c r="J3" s="1281"/>
      <c r="K3" s="1281"/>
    </row>
    <row r="4" spans="1:11" ht="20.100000000000001" customHeight="1">
      <c r="A4" s="1282" t="s">
        <v>1</v>
      </c>
      <c r="B4" s="1283"/>
      <c r="C4" s="1283"/>
      <c r="D4" s="1283"/>
      <c r="E4" s="1283"/>
      <c r="F4" s="1283"/>
      <c r="G4" s="1283"/>
      <c r="H4" s="1283"/>
      <c r="I4" s="1283"/>
      <c r="J4" s="1283"/>
      <c r="K4" s="1283"/>
    </row>
    <row r="5" spans="1:11" ht="9.9499999999999993" customHeight="1" thickBot="1">
      <c r="A5" s="91"/>
      <c r="B5" s="91"/>
      <c r="C5" s="91"/>
      <c r="D5" s="91"/>
      <c r="E5" s="91"/>
      <c r="F5" s="91"/>
      <c r="G5" s="91"/>
      <c r="H5" s="91"/>
      <c r="I5" s="91"/>
    </row>
    <row r="6" spans="1:11" ht="39.950000000000003" customHeight="1" thickTop="1">
      <c r="A6" s="1284" t="s">
        <v>96</v>
      </c>
      <c r="B6" s="1287" t="s">
        <v>97</v>
      </c>
      <c r="C6" s="1288"/>
      <c r="D6" s="1289"/>
      <c r="E6" s="1289"/>
      <c r="F6" s="1289"/>
      <c r="G6" s="1290"/>
      <c r="H6" s="1291" t="s">
        <v>98</v>
      </c>
      <c r="I6" s="1292"/>
      <c r="J6" s="1293"/>
      <c r="K6" s="1233"/>
    </row>
    <row r="7" spans="1:11" ht="39.950000000000003" customHeight="1">
      <c r="A7" s="1285"/>
      <c r="B7" s="1294" t="s">
        <v>135</v>
      </c>
      <c r="C7" s="1295"/>
      <c r="D7" s="1296" t="s">
        <v>427</v>
      </c>
      <c r="E7" s="1297"/>
      <c r="F7" s="1298" t="s">
        <v>99</v>
      </c>
      <c r="G7" s="1299"/>
      <c r="H7" s="845" t="s">
        <v>134</v>
      </c>
      <c r="I7" s="766" t="s">
        <v>456</v>
      </c>
      <c r="J7" s="1300" t="s">
        <v>458</v>
      </c>
      <c r="K7" s="1301"/>
    </row>
    <row r="8" spans="1:11" ht="33.950000000000003" customHeight="1" thickBot="1">
      <c r="A8" s="1286"/>
      <c r="B8" s="840" t="s">
        <v>9</v>
      </c>
      <c r="C8" s="844" t="s">
        <v>100</v>
      </c>
      <c r="D8" s="839" t="s">
        <v>9</v>
      </c>
      <c r="E8" s="843" t="s">
        <v>101</v>
      </c>
      <c r="F8" s="842" t="s">
        <v>6</v>
      </c>
      <c r="G8" s="841" t="s">
        <v>102</v>
      </c>
      <c r="H8" s="840" t="s">
        <v>12</v>
      </c>
      <c r="I8" s="839" t="s">
        <v>12</v>
      </c>
      <c r="J8" s="838" t="s">
        <v>52</v>
      </c>
      <c r="K8" s="837" t="s">
        <v>103</v>
      </c>
    </row>
    <row r="9" spans="1:11" ht="24.95" customHeight="1" thickTop="1">
      <c r="A9" s="92" t="s">
        <v>104</v>
      </c>
      <c r="B9" s="93">
        <v>21372</v>
      </c>
      <c r="C9" s="94">
        <v>72.5</v>
      </c>
      <c r="D9" s="95">
        <v>23141</v>
      </c>
      <c r="E9" s="94">
        <v>72.599999999999994</v>
      </c>
      <c r="F9" s="96">
        <v>108.3</v>
      </c>
      <c r="G9" s="97">
        <v>106.1</v>
      </c>
      <c r="H9" s="98">
        <v>818.5</v>
      </c>
      <c r="I9" s="99">
        <v>842.9</v>
      </c>
      <c r="J9" s="100">
        <v>24.4</v>
      </c>
      <c r="K9" s="101">
        <v>3</v>
      </c>
    </row>
    <row r="10" spans="1:11" ht="24.95" customHeight="1">
      <c r="A10" s="836" t="s">
        <v>105</v>
      </c>
      <c r="B10" s="835">
        <v>26250</v>
      </c>
      <c r="C10" s="94">
        <v>89</v>
      </c>
      <c r="D10" s="95">
        <v>28421</v>
      </c>
      <c r="E10" s="94">
        <v>89.1</v>
      </c>
      <c r="F10" s="96">
        <v>108.3</v>
      </c>
      <c r="G10" s="97">
        <v>106.1</v>
      </c>
      <c r="H10" s="834">
        <v>504.3</v>
      </c>
      <c r="I10" s="102">
        <v>488.3</v>
      </c>
      <c r="J10" s="103">
        <v>-16</v>
      </c>
      <c r="K10" s="101">
        <v>-3.2000000000000028</v>
      </c>
    </row>
    <row r="11" spans="1:11" ht="24.95" customHeight="1">
      <c r="A11" s="836" t="s">
        <v>106</v>
      </c>
      <c r="B11" s="835">
        <v>28603</v>
      </c>
      <c r="C11" s="94">
        <v>97</v>
      </c>
      <c r="D11" s="95">
        <v>31098</v>
      </c>
      <c r="E11" s="94">
        <v>97.5</v>
      </c>
      <c r="F11" s="96">
        <v>108.7</v>
      </c>
      <c r="G11" s="97">
        <v>106.5</v>
      </c>
      <c r="H11" s="834">
        <v>426.3</v>
      </c>
      <c r="I11" s="102">
        <v>436.7</v>
      </c>
      <c r="J11" s="103">
        <v>10.4</v>
      </c>
      <c r="K11" s="101">
        <v>2.4</v>
      </c>
    </row>
    <row r="12" spans="1:11" ht="24.95" customHeight="1">
      <c r="A12" s="836" t="s">
        <v>107</v>
      </c>
      <c r="B12" s="835">
        <v>30258</v>
      </c>
      <c r="C12" s="94">
        <v>102.6</v>
      </c>
      <c r="D12" s="95">
        <v>32383</v>
      </c>
      <c r="E12" s="94">
        <v>101.6</v>
      </c>
      <c r="F12" s="96">
        <v>107</v>
      </c>
      <c r="G12" s="97">
        <v>104.8</v>
      </c>
      <c r="H12" s="834">
        <v>512.9</v>
      </c>
      <c r="I12" s="102">
        <v>521.1</v>
      </c>
      <c r="J12" s="103">
        <v>8.3000000000000007</v>
      </c>
      <c r="K12" s="101">
        <v>1.6</v>
      </c>
    </row>
    <row r="13" spans="1:11" ht="24.95" customHeight="1">
      <c r="A13" s="836" t="s">
        <v>108</v>
      </c>
      <c r="B13" s="835">
        <v>32785</v>
      </c>
      <c r="C13" s="94">
        <v>111.2</v>
      </c>
      <c r="D13" s="95">
        <v>34976</v>
      </c>
      <c r="E13" s="94">
        <v>109.7</v>
      </c>
      <c r="F13" s="96">
        <v>106.7</v>
      </c>
      <c r="G13" s="97">
        <v>104.5</v>
      </c>
      <c r="H13" s="834">
        <v>380.8</v>
      </c>
      <c r="I13" s="102">
        <v>390.7</v>
      </c>
      <c r="J13" s="103">
        <v>9.9</v>
      </c>
      <c r="K13" s="101">
        <v>2.6</v>
      </c>
    </row>
    <row r="14" spans="1:11" ht="24.95" customHeight="1">
      <c r="A14" s="836" t="s">
        <v>109</v>
      </c>
      <c r="B14" s="835">
        <v>32887</v>
      </c>
      <c r="C14" s="94">
        <v>111.5</v>
      </c>
      <c r="D14" s="95">
        <v>35502</v>
      </c>
      <c r="E14" s="94">
        <v>111.3</v>
      </c>
      <c r="F14" s="96">
        <v>108</v>
      </c>
      <c r="G14" s="97">
        <v>105.8</v>
      </c>
      <c r="H14" s="834">
        <v>376</v>
      </c>
      <c r="I14" s="102">
        <v>375</v>
      </c>
      <c r="J14" s="103">
        <v>-1</v>
      </c>
      <c r="K14" s="101">
        <v>-0.3</v>
      </c>
    </row>
    <row r="15" spans="1:11" ht="24.95" customHeight="1" thickBot="1">
      <c r="A15" s="104" t="s">
        <v>110</v>
      </c>
      <c r="B15" s="105">
        <v>35327</v>
      </c>
      <c r="C15" s="106">
        <v>119.8</v>
      </c>
      <c r="D15" s="107">
        <v>38395</v>
      </c>
      <c r="E15" s="106">
        <v>120.4</v>
      </c>
      <c r="F15" s="108">
        <v>108.7</v>
      </c>
      <c r="G15" s="109">
        <v>106.5</v>
      </c>
      <c r="H15" s="110">
        <v>985.9</v>
      </c>
      <c r="I15" s="111">
        <v>1011.5</v>
      </c>
      <c r="J15" s="112">
        <v>25.6</v>
      </c>
      <c r="K15" s="113">
        <v>2.6</v>
      </c>
    </row>
    <row r="16" spans="1:11" ht="24.95" customHeight="1" thickTop="1" thickBot="1">
      <c r="A16" s="114" t="s">
        <v>111</v>
      </c>
      <c r="B16" s="115">
        <v>29496</v>
      </c>
      <c r="C16" s="116">
        <v>100</v>
      </c>
      <c r="D16" s="117">
        <v>31885</v>
      </c>
      <c r="E16" s="116">
        <v>100</v>
      </c>
      <c r="F16" s="118">
        <v>108.1</v>
      </c>
      <c r="G16" s="119">
        <v>105.9</v>
      </c>
      <c r="H16" s="120">
        <v>4004.7</v>
      </c>
      <c r="I16" s="121">
        <v>4066.2</v>
      </c>
      <c r="J16" s="122">
        <v>61.5</v>
      </c>
      <c r="K16" s="123">
        <v>1.5</v>
      </c>
    </row>
    <row r="17" spans="1:11" ht="9.9499999999999993" customHeight="1" thickTop="1">
      <c r="A17" s="124"/>
      <c r="B17" s="125"/>
      <c r="C17" s="125"/>
      <c r="D17" s="125"/>
      <c r="E17" s="125"/>
      <c r="F17" s="126"/>
      <c r="G17" s="127"/>
      <c r="H17" s="128"/>
      <c r="I17" s="128"/>
      <c r="J17" s="126"/>
      <c r="K17" s="129"/>
    </row>
    <row r="18" spans="1:11" ht="15" customHeight="1">
      <c r="A18" s="130" t="s">
        <v>452</v>
      </c>
      <c r="B18" s="131"/>
      <c r="C18" s="131"/>
      <c r="D18" s="131"/>
      <c r="E18" s="131"/>
      <c r="F18" s="131"/>
      <c r="G18" s="131"/>
      <c r="H18" s="131"/>
      <c r="I18" s="131"/>
      <c r="J18" s="132"/>
      <c r="K18" s="133"/>
    </row>
    <row r="19" spans="1:11" ht="9.9499999999999993" customHeight="1">
      <c r="A19" s="130"/>
      <c r="B19" s="131"/>
      <c r="C19" s="131"/>
      <c r="D19" s="131"/>
      <c r="E19" s="131"/>
      <c r="F19" s="131"/>
      <c r="G19" s="131"/>
      <c r="H19" s="131"/>
      <c r="I19" s="131"/>
      <c r="J19" s="132"/>
      <c r="K19" s="132"/>
    </row>
    <row r="20" spans="1:11" ht="15" customHeight="1">
      <c r="A20" s="35" t="s">
        <v>14</v>
      </c>
      <c r="B20" s="131"/>
      <c r="C20" s="131"/>
      <c r="D20" s="131"/>
      <c r="E20" s="131"/>
      <c r="F20" s="131"/>
      <c r="G20" s="131"/>
      <c r="H20" s="131"/>
      <c r="I20" s="134"/>
      <c r="J20" s="132"/>
      <c r="K20" s="132"/>
    </row>
  </sheetData>
  <mergeCells count="9">
    <mergeCell ref="A3:K3"/>
    <mergeCell ref="A4:K4"/>
    <mergeCell ref="A6:A8"/>
    <mergeCell ref="B6:G6"/>
    <mergeCell ref="H6:K6"/>
    <mergeCell ref="B7:C7"/>
    <mergeCell ref="D7:E7"/>
    <mergeCell ref="F7:G7"/>
    <mergeCell ref="J7:K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zoomScaleNormal="100" workbookViewId="0"/>
  </sheetViews>
  <sheetFormatPr defaultRowHeight="12.75"/>
  <cols>
    <col min="1" max="1" width="19.42578125" style="62" customWidth="1"/>
    <col min="2" max="5" width="15.7109375" style="62" customWidth="1"/>
    <col min="6" max="8" width="12.7109375" style="62" customWidth="1"/>
    <col min="9" max="9" width="16.5703125" style="62" customWidth="1"/>
    <col min="10" max="16384" width="9.140625" style="62"/>
  </cols>
  <sheetData>
    <row r="1" spans="1:9" s="58" customFormat="1" ht="15" customHeight="1">
      <c r="A1" s="135"/>
      <c r="B1" s="135"/>
      <c r="C1" s="135"/>
      <c r="D1" s="135"/>
      <c r="E1" s="135"/>
      <c r="F1" s="135"/>
      <c r="G1" s="135"/>
      <c r="H1" s="135"/>
      <c r="I1" s="136" t="s">
        <v>112</v>
      </c>
    </row>
    <row r="2" spans="1:9" s="61" customFormat="1" ht="8.25" customHeight="1">
      <c r="A2" s="137"/>
      <c r="B2" s="137"/>
      <c r="C2" s="137"/>
      <c r="D2" s="137"/>
      <c r="E2" s="137"/>
      <c r="F2" s="137"/>
      <c r="G2" s="137"/>
      <c r="H2" s="137"/>
      <c r="I2" s="137"/>
    </row>
    <row r="3" spans="1:9" s="61" customFormat="1" ht="20.100000000000001" customHeight="1">
      <c r="A3" s="1302" t="s">
        <v>113</v>
      </c>
      <c r="B3" s="1303"/>
      <c r="C3" s="1303"/>
      <c r="D3" s="1303"/>
      <c r="E3" s="1303"/>
      <c r="F3" s="1303"/>
      <c r="G3" s="1303"/>
      <c r="H3" s="1303"/>
      <c r="I3" s="1303"/>
    </row>
    <row r="4" spans="1:9" s="61" customFormat="1" ht="20.100000000000001" customHeight="1">
      <c r="A4" s="1304" t="s">
        <v>1</v>
      </c>
      <c r="B4" s="1305"/>
      <c r="C4" s="1305"/>
      <c r="D4" s="1305"/>
      <c r="E4" s="1305"/>
      <c r="F4" s="1305"/>
      <c r="G4" s="1305"/>
      <c r="H4" s="1305"/>
      <c r="I4" s="1305"/>
    </row>
    <row r="5" spans="1:9" s="61" customFormat="1" ht="9.9499999999999993" customHeight="1" thickBot="1">
      <c r="A5" s="137"/>
      <c r="B5" s="137"/>
      <c r="C5" s="137"/>
      <c r="D5" s="137"/>
      <c r="E5" s="137"/>
      <c r="F5" s="137"/>
      <c r="G5" s="137"/>
      <c r="H5" s="137"/>
      <c r="I5" s="137"/>
    </row>
    <row r="6" spans="1:9" ht="41.25" customHeight="1" thickTop="1">
      <c r="A6" s="1306" t="s">
        <v>114</v>
      </c>
      <c r="B6" s="1309" t="s">
        <v>97</v>
      </c>
      <c r="C6" s="1310"/>
      <c r="D6" s="1311" t="s">
        <v>4</v>
      </c>
      <c r="E6" s="1312"/>
      <c r="F6" s="1313" t="s">
        <v>460</v>
      </c>
      <c r="G6" s="1314"/>
      <c r="H6" s="1315"/>
      <c r="I6" s="1316" t="s">
        <v>459</v>
      </c>
    </row>
    <row r="7" spans="1:9" ht="32.1" customHeight="1">
      <c r="A7" s="1307"/>
      <c r="B7" s="861" t="s">
        <v>134</v>
      </c>
      <c r="C7" s="138" t="s">
        <v>456</v>
      </c>
      <c r="D7" s="861" t="s">
        <v>6</v>
      </c>
      <c r="E7" s="860" t="s">
        <v>26</v>
      </c>
      <c r="F7" s="1318" t="s">
        <v>12</v>
      </c>
      <c r="G7" s="1270" t="s">
        <v>455</v>
      </c>
      <c r="H7" s="1320"/>
      <c r="I7" s="1317"/>
    </row>
    <row r="8" spans="1:9" ht="18" customHeight="1" thickBot="1">
      <c r="A8" s="1308"/>
      <c r="B8" s="139" t="s">
        <v>9</v>
      </c>
      <c r="C8" s="140" t="s">
        <v>9</v>
      </c>
      <c r="D8" s="139" t="s">
        <v>10</v>
      </c>
      <c r="E8" s="141" t="s">
        <v>10</v>
      </c>
      <c r="F8" s="1319"/>
      <c r="G8" s="859" t="s">
        <v>12</v>
      </c>
      <c r="H8" s="858" t="s">
        <v>115</v>
      </c>
      <c r="I8" s="142" t="s">
        <v>115</v>
      </c>
    </row>
    <row r="9" spans="1:9" ht="18" customHeight="1" thickTop="1">
      <c r="A9" s="143" t="s">
        <v>116</v>
      </c>
      <c r="B9" s="144">
        <v>37335</v>
      </c>
      <c r="C9" s="145">
        <v>40011</v>
      </c>
      <c r="D9" s="857">
        <v>107.2</v>
      </c>
      <c r="E9" s="146">
        <v>105</v>
      </c>
      <c r="F9" s="147">
        <v>834.1</v>
      </c>
      <c r="G9" s="148">
        <v>29.1</v>
      </c>
      <c r="H9" s="149">
        <v>3.6</v>
      </c>
      <c r="I9" s="150">
        <v>1.9</v>
      </c>
    </row>
    <row r="10" spans="1:9" ht="18" customHeight="1">
      <c r="A10" s="856" t="s">
        <v>117</v>
      </c>
      <c r="B10" s="855">
        <v>29858</v>
      </c>
      <c r="C10" s="151">
        <v>32492</v>
      </c>
      <c r="D10" s="854">
        <v>108.8</v>
      </c>
      <c r="E10" s="853">
        <v>106.6</v>
      </c>
      <c r="F10" s="852">
        <v>409.4</v>
      </c>
      <c r="G10" s="152">
        <v>5.4</v>
      </c>
      <c r="H10" s="851">
        <v>1.3</v>
      </c>
      <c r="I10" s="850">
        <v>2.6</v>
      </c>
    </row>
    <row r="11" spans="1:9" ht="18" customHeight="1">
      <c r="A11" s="856" t="s">
        <v>118</v>
      </c>
      <c r="B11" s="855">
        <v>26617</v>
      </c>
      <c r="C11" s="151">
        <v>28808</v>
      </c>
      <c r="D11" s="854">
        <v>108.2</v>
      </c>
      <c r="E11" s="853">
        <v>106</v>
      </c>
      <c r="F11" s="852">
        <v>221.6</v>
      </c>
      <c r="G11" s="152">
        <v>1.2</v>
      </c>
      <c r="H11" s="851">
        <v>0.5</v>
      </c>
      <c r="I11" s="850">
        <v>2.4</v>
      </c>
    </row>
    <row r="12" spans="1:9" ht="18" customHeight="1">
      <c r="A12" s="856" t="s">
        <v>119</v>
      </c>
      <c r="B12" s="855">
        <v>28574</v>
      </c>
      <c r="C12" s="151">
        <v>30722</v>
      </c>
      <c r="D12" s="854">
        <v>107.5</v>
      </c>
      <c r="E12" s="853">
        <v>105.3</v>
      </c>
      <c r="F12" s="852">
        <v>214.7</v>
      </c>
      <c r="G12" s="152">
        <v>0.8</v>
      </c>
      <c r="H12" s="851">
        <v>0.4</v>
      </c>
      <c r="I12" s="850">
        <v>2.1</v>
      </c>
    </row>
    <row r="13" spans="1:9" ht="18" customHeight="1">
      <c r="A13" s="856" t="s">
        <v>120</v>
      </c>
      <c r="B13" s="855">
        <v>25917</v>
      </c>
      <c r="C13" s="151">
        <v>28003</v>
      </c>
      <c r="D13" s="854">
        <v>108</v>
      </c>
      <c r="E13" s="853">
        <v>105.8</v>
      </c>
      <c r="F13" s="852">
        <v>90.5</v>
      </c>
      <c r="G13" s="152">
        <v>-0.2</v>
      </c>
      <c r="H13" s="851">
        <v>-0.2</v>
      </c>
      <c r="I13" s="850">
        <v>2.9</v>
      </c>
    </row>
    <row r="14" spans="1:9" ht="18" customHeight="1">
      <c r="A14" s="856" t="s">
        <v>121</v>
      </c>
      <c r="B14" s="855">
        <v>27115</v>
      </c>
      <c r="C14" s="151">
        <v>29404</v>
      </c>
      <c r="D14" s="854">
        <v>108.4</v>
      </c>
      <c r="E14" s="853">
        <v>106.2</v>
      </c>
      <c r="F14" s="852">
        <v>248.9</v>
      </c>
      <c r="G14" s="152">
        <v>2.4</v>
      </c>
      <c r="H14" s="851">
        <v>1</v>
      </c>
      <c r="I14" s="850">
        <v>4.5</v>
      </c>
    </row>
    <row r="15" spans="1:9" ht="18" customHeight="1">
      <c r="A15" s="856" t="s">
        <v>122</v>
      </c>
      <c r="B15" s="855">
        <v>27497</v>
      </c>
      <c r="C15" s="151">
        <v>29725</v>
      </c>
      <c r="D15" s="854">
        <v>108.1</v>
      </c>
      <c r="E15" s="853">
        <v>105.9</v>
      </c>
      <c r="F15" s="852">
        <v>148.69999999999999</v>
      </c>
      <c r="G15" s="152">
        <v>2.7</v>
      </c>
      <c r="H15" s="851">
        <v>1.9</v>
      </c>
      <c r="I15" s="850">
        <v>3.2</v>
      </c>
    </row>
    <row r="16" spans="1:9" ht="18" customHeight="1">
      <c r="A16" s="856" t="s">
        <v>123</v>
      </c>
      <c r="B16" s="855">
        <v>27063</v>
      </c>
      <c r="C16" s="151">
        <v>29434</v>
      </c>
      <c r="D16" s="854">
        <v>108.8</v>
      </c>
      <c r="E16" s="853">
        <v>106.6</v>
      </c>
      <c r="F16" s="852">
        <v>201.1</v>
      </c>
      <c r="G16" s="152">
        <v>2.1</v>
      </c>
      <c r="H16" s="851">
        <v>1</v>
      </c>
      <c r="I16" s="850">
        <v>2.2999999999999998</v>
      </c>
    </row>
    <row r="17" spans="1:9" ht="18" customHeight="1">
      <c r="A17" s="856" t="s">
        <v>124</v>
      </c>
      <c r="B17" s="855">
        <v>26621</v>
      </c>
      <c r="C17" s="151">
        <v>28687</v>
      </c>
      <c r="D17" s="854">
        <v>107.8</v>
      </c>
      <c r="E17" s="853">
        <v>105.6</v>
      </c>
      <c r="F17" s="852">
        <v>184.5</v>
      </c>
      <c r="G17" s="152">
        <v>2.7</v>
      </c>
      <c r="H17" s="851">
        <v>1.5</v>
      </c>
      <c r="I17" s="850">
        <v>2.2000000000000002</v>
      </c>
    </row>
    <row r="18" spans="1:9" ht="18" customHeight="1">
      <c r="A18" s="856" t="s">
        <v>125</v>
      </c>
      <c r="B18" s="855">
        <v>27094</v>
      </c>
      <c r="C18" s="151">
        <v>29301</v>
      </c>
      <c r="D18" s="854">
        <v>108.1</v>
      </c>
      <c r="E18" s="853">
        <v>105.9</v>
      </c>
      <c r="F18" s="852">
        <v>175.1</v>
      </c>
      <c r="G18" s="152">
        <v>0.7</v>
      </c>
      <c r="H18" s="851">
        <v>0.4</v>
      </c>
      <c r="I18" s="850">
        <v>3</v>
      </c>
    </row>
    <row r="19" spans="1:9" ht="18" customHeight="1">
      <c r="A19" s="856" t="s">
        <v>126</v>
      </c>
      <c r="B19" s="855">
        <v>28505</v>
      </c>
      <c r="C19" s="151">
        <v>30778</v>
      </c>
      <c r="D19" s="854">
        <v>108</v>
      </c>
      <c r="E19" s="853">
        <v>105.8</v>
      </c>
      <c r="F19" s="852">
        <v>464.9</v>
      </c>
      <c r="G19" s="152">
        <v>6.7</v>
      </c>
      <c r="H19" s="851">
        <v>1.5</v>
      </c>
      <c r="I19" s="850">
        <v>3.9</v>
      </c>
    </row>
    <row r="20" spans="1:9" ht="18" customHeight="1">
      <c r="A20" s="856" t="s">
        <v>127</v>
      </c>
      <c r="B20" s="855">
        <v>26386</v>
      </c>
      <c r="C20" s="151">
        <v>28705</v>
      </c>
      <c r="D20" s="854">
        <v>108.8</v>
      </c>
      <c r="E20" s="853">
        <v>106.6</v>
      </c>
      <c r="F20" s="852">
        <v>222.7</v>
      </c>
      <c r="G20" s="152">
        <v>1.5</v>
      </c>
      <c r="H20" s="851">
        <v>0.7</v>
      </c>
      <c r="I20" s="850">
        <v>3.4</v>
      </c>
    </row>
    <row r="21" spans="1:9" ht="18" customHeight="1">
      <c r="A21" s="856" t="s">
        <v>128</v>
      </c>
      <c r="B21" s="855">
        <v>26121</v>
      </c>
      <c r="C21" s="151">
        <v>28374</v>
      </c>
      <c r="D21" s="854">
        <v>108.6</v>
      </c>
      <c r="E21" s="853">
        <v>106.4</v>
      </c>
      <c r="F21" s="852">
        <v>209</v>
      </c>
      <c r="G21" s="152">
        <v>2.8</v>
      </c>
      <c r="H21" s="851">
        <v>1.3</v>
      </c>
      <c r="I21" s="850">
        <v>2.6</v>
      </c>
    </row>
    <row r="22" spans="1:9" ht="18" customHeight="1" thickBot="1">
      <c r="A22" s="153" t="s">
        <v>129</v>
      </c>
      <c r="B22" s="849">
        <v>26735</v>
      </c>
      <c r="C22" s="848">
        <v>28801</v>
      </c>
      <c r="D22" s="154">
        <v>107.7</v>
      </c>
      <c r="E22" s="847">
        <v>105.5</v>
      </c>
      <c r="F22" s="846">
        <v>438.2</v>
      </c>
      <c r="G22" s="155">
        <v>3.6</v>
      </c>
      <c r="H22" s="156">
        <v>0.8</v>
      </c>
      <c r="I22" s="157">
        <v>4.7</v>
      </c>
    </row>
    <row r="23" spans="1:9" ht="20.100000000000001" customHeight="1" thickTop="1" thickBot="1">
      <c r="A23" s="158" t="s">
        <v>130</v>
      </c>
      <c r="B23" s="159">
        <v>29496</v>
      </c>
      <c r="C23" s="160">
        <v>31885</v>
      </c>
      <c r="D23" s="161">
        <v>108.1</v>
      </c>
      <c r="E23" s="162">
        <v>105.9</v>
      </c>
      <c r="F23" s="163">
        <v>4066.2</v>
      </c>
      <c r="G23" s="164">
        <v>61.5</v>
      </c>
      <c r="H23" s="165">
        <v>1.5</v>
      </c>
      <c r="I23" s="166">
        <v>3.1</v>
      </c>
    </row>
    <row r="24" spans="1:9" s="170" customFormat="1" ht="9.9499999999999993" customHeight="1" thickTop="1">
      <c r="A24" s="167"/>
      <c r="B24" s="168"/>
      <c r="C24" s="168"/>
      <c r="D24" s="169"/>
      <c r="E24" s="169"/>
      <c r="F24" s="169"/>
      <c r="G24" s="169"/>
      <c r="H24" s="169"/>
      <c r="I24" s="169"/>
    </row>
    <row r="25" spans="1:9" s="174" customFormat="1" ht="15" customHeight="1">
      <c r="A25" s="171" t="s">
        <v>452</v>
      </c>
      <c r="B25" s="172"/>
      <c r="C25" s="172"/>
      <c r="D25" s="172"/>
      <c r="E25" s="172"/>
      <c r="F25" s="172"/>
      <c r="G25" s="173"/>
      <c r="H25" s="172"/>
      <c r="I25" s="172"/>
    </row>
    <row r="26" spans="1:9" s="174" customFormat="1" ht="15" customHeight="1">
      <c r="A26" s="175" t="s">
        <v>131</v>
      </c>
      <c r="B26" s="172"/>
      <c r="C26" s="172"/>
      <c r="D26" s="172"/>
      <c r="E26" s="172"/>
      <c r="F26" s="172"/>
      <c r="G26" s="173"/>
      <c r="H26" s="172"/>
      <c r="I26" s="172"/>
    </row>
    <row r="27" spans="1:9" s="174" customFormat="1" ht="15" customHeight="1">
      <c r="A27" s="171" t="s">
        <v>132</v>
      </c>
      <c r="B27" s="172"/>
      <c r="C27" s="172"/>
      <c r="D27" s="172"/>
      <c r="E27" s="172"/>
      <c r="F27" s="172"/>
      <c r="G27" s="173"/>
      <c r="H27" s="172"/>
      <c r="I27" s="172"/>
    </row>
    <row r="28" spans="1:9" s="174" customFormat="1" ht="9.9499999999999993" customHeight="1">
      <c r="A28" s="171"/>
      <c r="B28" s="172"/>
      <c r="C28" s="172"/>
      <c r="D28" s="172"/>
      <c r="E28" s="172"/>
      <c r="F28" s="172"/>
      <c r="G28" s="172"/>
      <c r="H28" s="172"/>
      <c r="I28" s="172"/>
    </row>
    <row r="29" spans="1:9" s="174" customFormat="1" ht="15" customHeight="1">
      <c r="A29" s="176" t="s">
        <v>133</v>
      </c>
      <c r="B29" s="172"/>
      <c r="C29" s="172"/>
      <c r="D29" s="172"/>
      <c r="E29" s="172"/>
      <c r="F29" s="172"/>
      <c r="G29" s="172"/>
      <c r="H29" s="172"/>
      <c r="I29" s="172"/>
    </row>
  </sheetData>
  <mergeCells count="9">
    <mergeCell ref="A3:I3"/>
    <mergeCell ref="A4:I4"/>
    <mergeCell ref="A6:A8"/>
    <mergeCell ref="B6:C6"/>
    <mergeCell ref="D6:E6"/>
    <mergeCell ref="F6:H6"/>
    <mergeCell ref="I6:I7"/>
    <mergeCell ref="F7:F8"/>
    <mergeCell ref="G7:H7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Normal="100" workbookViewId="0">
      <selection activeCell="F24" sqref="F24"/>
    </sheetView>
  </sheetViews>
  <sheetFormatPr defaultRowHeight="15"/>
  <cols>
    <col min="1" max="1" width="53.42578125" style="190" customWidth="1"/>
    <col min="2" max="7" width="12.7109375" style="190" customWidth="1"/>
    <col min="8" max="10" width="9.140625" style="190"/>
    <col min="11" max="12" width="9.140625" style="190" customWidth="1"/>
    <col min="13" max="194" width="9.140625" style="190"/>
    <col min="195" max="195" width="47.7109375" style="190" customWidth="1"/>
    <col min="196" max="199" width="19.7109375" style="190" customWidth="1"/>
    <col min="200" max="450" width="9.140625" style="190"/>
    <col min="451" max="451" width="47.7109375" style="190" customWidth="1"/>
    <col min="452" max="455" width="19.7109375" style="190" customWidth="1"/>
    <col min="456" max="706" width="9.140625" style="190"/>
    <col min="707" max="707" width="47.7109375" style="190" customWidth="1"/>
    <col min="708" max="711" width="19.7109375" style="190" customWidth="1"/>
    <col min="712" max="962" width="9.140625" style="190"/>
    <col min="963" max="963" width="47.7109375" style="190" customWidth="1"/>
    <col min="964" max="967" width="19.7109375" style="190" customWidth="1"/>
    <col min="968" max="1218" width="9.140625" style="190"/>
    <col min="1219" max="1219" width="47.7109375" style="190" customWidth="1"/>
    <col min="1220" max="1223" width="19.7109375" style="190" customWidth="1"/>
    <col min="1224" max="1474" width="9.140625" style="190"/>
    <col min="1475" max="1475" width="47.7109375" style="190" customWidth="1"/>
    <col min="1476" max="1479" width="19.7109375" style="190" customWidth="1"/>
    <col min="1480" max="1730" width="9.140625" style="190"/>
    <col min="1731" max="1731" width="47.7109375" style="190" customWidth="1"/>
    <col min="1732" max="1735" width="19.7109375" style="190" customWidth="1"/>
    <col min="1736" max="1986" width="9.140625" style="190"/>
    <col min="1987" max="1987" width="47.7109375" style="190" customWidth="1"/>
    <col min="1988" max="1991" width="19.7109375" style="190" customWidth="1"/>
    <col min="1992" max="2242" width="9.140625" style="190"/>
    <col min="2243" max="2243" width="47.7109375" style="190" customWidth="1"/>
    <col min="2244" max="2247" width="19.7109375" style="190" customWidth="1"/>
    <col min="2248" max="2498" width="9.140625" style="190"/>
    <col min="2499" max="2499" width="47.7109375" style="190" customWidth="1"/>
    <col min="2500" max="2503" width="19.7109375" style="190" customWidth="1"/>
    <col min="2504" max="2754" width="9.140625" style="190"/>
    <col min="2755" max="2755" width="47.7109375" style="190" customWidth="1"/>
    <col min="2756" max="2759" width="19.7109375" style="190" customWidth="1"/>
    <col min="2760" max="3010" width="9.140625" style="190"/>
    <col min="3011" max="3011" width="47.7109375" style="190" customWidth="1"/>
    <col min="3012" max="3015" width="19.7109375" style="190" customWidth="1"/>
    <col min="3016" max="3266" width="9.140625" style="190"/>
    <col min="3267" max="3267" width="47.7109375" style="190" customWidth="1"/>
    <col min="3268" max="3271" width="19.7109375" style="190" customWidth="1"/>
    <col min="3272" max="3522" width="9.140625" style="190"/>
    <col min="3523" max="3523" width="47.7109375" style="190" customWidth="1"/>
    <col min="3524" max="3527" width="19.7109375" style="190" customWidth="1"/>
    <col min="3528" max="3778" width="9.140625" style="190"/>
    <col min="3779" max="3779" width="47.7109375" style="190" customWidth="1"/>
    <col min="3780" max="3783" width="19.7109375" style="190" customWidth="1"/>
    <col min="3784" max="4034" width="9.140625" style="190"/>
    <col min="4035" max="4035" width="47.7109375" style="190" customWidth="1"/>
    <col min="4036" max="4039" width="19.7109375" style="190" customWidth="1"/>
    <col min="4040" max="4290" width="9.140625" style="190"/>
    <col min="4291" max="4291" width="47.7109375" style="190" customWidth="1"/>
    <col min="4292" max="4295" width="19.7109375" style="190" customWidth="1"/>
    <col min="4296" max="4546" width="9.140625" style="190"/>
    <col min="4547" max="4547" width="47.7109375" style="190" customWidth="1"/>
    <col min="4548" max="4551" width="19.7109375" style="190" customWidth="1"/>
    <col min="4552" max="4802" width="9.140625" style="190"/>
    <col min="4803" max="4803" width="47.7109375" style="190" customWidth="1"/>
    <col min="4804" max="4807" width="19.7109375" style="190" customWidth="1"/>
    <col min="4808" max="5058" width="9.140625" style="190"/>
    <col min="5059" max="5059" width="47.7109375" style="190" customWidth="1"/>
    <col min="5060" max="5063" width="19.7109375" style="190" customWidth="1"/>
    <col min="5064" max="5314" width="9.140625" style="190"/>
    <col min="5315" max="5315" width="47.7109375" style="190" customWidth="1"/>
    <col min="5316" max="5319" width="19.7109375" style="190" customWidth="1"/>
    <col min="5320" max="5570" width="9.140625" style="190"/>
    <col min="5571" max="5571" width="47.7109375" style="190" customWidth="1"/>
    <col min="5572" max="5575" width="19.7109375" style="190" customWidth="1"/>
    <col min="5576" max="5826" width="9.140625" style="190"/>
    <col min="5827" max="5827" width="47.7109375" style="190" customWidth="1"/>
    <col min="5828" max="5831" width="19.7109375" style="190" customWidth="1"/>
    <col min="5832" max="6082" width="9.140625" style="190"/>
    <col min="6083" max="6083" width="47.7109375" style="190" customWidth="1"/>
    <col min="6084" max="6087" width="19.7109375" style="190" customWidth="1"/>
    <col min="6088" max="6338" width="9.140625" style="190"/>
    <col min="6339" max="6339" width="47.7109375" style="190" customWidth="1"/>
    <col min="6340" max="6343" width="19.7109375" style="190" customWidth="1"/>
    <col min="6344" max="6594" width="9.140625" style="190"/>
    <col min="6595" max="6595" width="47.7109375" style="190" customWidth="1"/>
    <col min="6596" max="6599" width="19.7109375" style="190" customWidth="1"/>
    <col min="6600" max="6850" width="9.140625" style="190"/>
    <col min="6851" max="6851" width="47.7109375" style="190" customWidth="1"/>
    <col min="6852" max="6855" width="19.7109375" style="190" customWidth="1"/>
    <col min="6856" max="7106" width="9.140625" style="190"/>
    <col min="7107" max="7107" width="47.7109375" style="190" customWidth="1"/>
    <col min="7108" max="7111" width="19.7109375" style="190" customWidth="1"/>
    <col min="7112" max="7362" width="9.140625" style="190"/>
    <col min="7363" max="7363" width="47.7109375" style="190" customWidth="1"/>
    <col min="7364" max="7367" width="19.7109375" style="190" customWidth="1"/>
    <col min="7368" max="7618" width="9.140625" style="190"/>
    <col min="7619" max="7619" width="47.7109375" style="190" customWidth="1"/>
    <col min="7620" max="7623" width="19.7109375" style="190" customWidth="1"/>
    <col min="7624" max="7874" width="9.140625" style="190"/>
    <col min="7875" max="7875" width="47.7109375" style="190" customWidth="1"/>
    <col min="7876" max="7879" width="19.7109375" style="190" customWidth="1"/>
    <col min="7880" max="8130" width="9.140625" style="190"/>
    <col min="8131" max="8131" width="47.7109375" style="190" customWidth="1"/>
    <col min="8132" max="8135" width="19.7109375" style="190" customWidth="1"/>
    <col min="8136" max="8386" width="9.140625" style="190"/>
    <col min="8387" max="8387" width="47.7109375" style="190" customWidth="1"/>
    <col min="8388" max="8391" width="19.7109375" style="190" customWidth="1"/>
    <col min="8392" max="8642" width="9.140625" style="190"/>
    <col min="8643" max="8643" width="47.7109375" style="190" customWidth="1"/>
    <col min="8644" max="8647" width="19.7109375" style="190" customWidth="1"/>
    <col min="8648" max="8898" width="9.140625" style="190"/>
    <col min="8899" max="8899" width="47.7109375" style="190" customWidth="1"/>
    <col min="8900" max="8903" width="19.7109375" style="190" customWidth="1"/>
    <col min="8904" max="9154" width="9.140625" style="190"/>
    <col min="9155" max="9155" width="47.7109375" style="190" customWidth="1"/>
    <col min="9156" max="9159" width="19.7109375" style="190" customWidth="1"/>
    <col min="9160" max="9410" width="9.140625" style="190"/>
    <col min="9411" max="9411" width="47.7109375" style="190" customWidth="1"/>
    <col min="9412" max="9415" width="19.7109375" style="190" customWidth="1"/>
    <col min="9416" max="9666" width="9.140625" style="190"/>
    <col min="9667" max="9667" width="47.7109375" style="190" customWidth="1"/>
    <col min="9668" max="9671" width="19.7109375" style="190" customWidth="1"/>
    <col min="9672" max="9922" width="9.140625" style="190"/>
    <col min="9923" max="9923" width="47.7109375" style="190" customWidth="1"/>
    <col min="9924" max="9927" width="19.7109375" style="190" customWidth="1"/>
    <col min="9928" max="10178" width="9.140625" style="190"/>
    <col min="10179" max="10179" width="47.7109375" style="190" customWidth="1"/>
    <col min="10180" max="10183" width="19.7109375" style="190" customWidth="1"/>
    <col min="10184" max="10434" width="9.140625" style="190"/>
    <col min="10435" max="10435" width="47.7109375" style="190" customWidth="1"/>
    <col min="10436" max="10439" width="19.7109375" style="190" customWidth="1"/>
    <col min="10440" max="10690" width="9.140625" style="190"/>
    <col min="10691" max="10691" width="47.7109375" style="190" customWidth="1"/>
    <col min="10692" max="10695" width="19.7109375" style="190" customWidth="1"/>
    <col min="10696" max="10946" width="9.140625" style="190"/>
    <col min="10947" max="10947" width="47.7109375" style="190" customWidth="1"/>
    <col min="10948" max="10951" width="19.7109375" style="190" customWidth="1"/>
    <col min="10952" max="11202" width="9.140625" style="190"/>
    <col min="11203" max="11203" width="47.7109375" style="190" customWidth="1"/>
    <col min="11204" max="11207" width="19.7109375" style="190" customWidth="1"/>
    <col min="11208" max="11458" width="9.140625" style="190"/>
    <col min="11459" max="11459" width="47.7109375" style="190" customWidth="1"/>
    <col min="11460" max="11463" width="19.7109375" style="190" customWidth="1"/>
    <col min="11464" max="11714" width="9.140625" style="190"/>
    <col min="11715" max="11715" width="47.7109375" style="190" customWidth="1"/>
    <col min="11716" max="11719" width="19.7109375" style="190" customWidth="1"/>
    <col min="11720" max="11970" width="9.140625" style="190"/>
    <col min="11971" max="11971" width="47.7109375" style="190" customWidth="1"/>
    <col min="11972" max="11975" width="19.7109375" style="190" customWidth="1"/>
    <col min="11976" max="12226" width="9.140625" style="190"/>
    <col min="12227" max="12227" width="47.7109375" style="190" customWidth="1"/>
    <col min="12228" max="12231" width="19.7109375" style="190" customWidth="1"/>
    <col min="12232" max="12482" width="9.140625" style="190"/>
    <col min="12483" max="12483" width="47.7109375" style="190" customWidth="1"/>
    <col min="12484" max="12487" width="19.7109375" style="190" customWidth="1"/>
    <col min="12488" max="12738" width="9.140625" style="190"/>
    <col min="12739" max="12739" width="47.7109375" style="190" customWidth="1"/>
    <col min="12740" max="12743" width="19.7109375" style="190" customWidth="1"/>
    <col min="12744" max="12994" width="9.140625" style="190"/>
    <col min="12995" max="12995" width="47.7109375" style="190" customWidth="1"/>
    <col min="12996" max="12999" width="19.7109375" style="190" customWidth="1"/>
    <col min="13000" max="13250" width="9.140625" style="190"/>
    <col min="13251" max="13251" width="47.7109375" style="190" customWidth="1"/>
    <col min="13252" max="13255" width="19.7109375" style="190" customWidth="1"/>
    <col min="13256" max="13506" width="9.140625" style="190"/>
    <col min="13507" max="13507" width="47.7109375" style="190" customWidth="1"/>
    <col min="13508" max="13511" width="19.7109375" style="190" customWidth="1"/>
    <col min="13512" max="13762" width="9.140625" style="190"/>
    <col min="13763" max="13763" width="47.7109375" style="190" customWidth="1"/>
    <col min="13764" max="13767" width="19.7109375" style="190" customWidth="1"/>
    <col min="13768" max="14018" width="9.140625" style="190"/>
    <col min="14019" max="14019" width="47.7109375" style="190" customWidth="1"/>
    <col min="14020" max="14023" width="19.7109375" style="190" customWidth="1"/>
    <col min="14024" max="14274" width="9.140625" style="190"/>
    <col min="14275" max="14275" width="47.7109375" style="190" customWidth="1"/>
    <col min="14276" max="14279" width="19.7109375" style="190" customWidth="1"/>
    <col min="14280" max="14530" width="9.140625" style="190"/>
    <col min="14531" max="14531" width="47.7109375" style="190" customWidth="1"/>
    <col min="14532" max="14535" width="19.7109375" style="190" customWidth="1"/>
    <col min="14536" max="14786" width="9.140625" style="190"/>
    <col min="14787" max="14787" width="47.7109375" style="190" customWidth="1"/>
    <col min="14788" max="14791" width="19.7109375" style="190" customWidth="1"/>
    <col min="14792" max="15042" width="9.140625" style="190"/>
    <col min="15043" max="15043" width="47.7109375" style="190" customWidth="1"/>
    <col min="15044" max="15047" width="19.7109375" style="190" customWidth="1"/>
    <col min="15048" max="15298" width="9.140625" style="190"/>
    <col min="15299" max="15299" width="47.7109375" style="190" customWidth="1"/>
    <col min="15300" max="15303" width="19.7109375" style="190" customWidth="1"/>
    <col min="15304" max="15554" width="9.140625" style="190"/>
    <col min="15555" max="15555" width="47.7109375" style="190" customWidth="1"/>
    <col min="15556" max="15559" width="19.7109375" style="190" customWidth="1"/>
    <col min="15560" max="15810" width="9.140625" style="190"/>
    <col min="15811" max="15811" width="47.7109375" style="190" customWidth="1"/>
    <col min="15812" max="15815" width="19.7109375" style="190" customWidth="1"/>
    <col min="15816" max="16066" width="9.140625" style="190"/>
    <col min="16067" max="16067" width="47.7109375" style="190" customWidth="1"/>
    <col min="16068" max="16071" width="19.7109375" style="190" customWidth="1"/>
    <col min="16072" max="16384" width="9.140625" style="190"/>
  </cols>
  <sheetData>
    <row r="1" spans="1:7">
      <c r="A1" s="1067"/>
      <c r="G1" s="191" t="s">
        <v>174</v>
      </c>
    </row>
    <row r="3" spans="1:7" s="192" customFormat="1" ht="22.5" customHeight="1">
      <c r="A3" s="1321" t="s">
        <v>148</v>
      </c>
      <c r="B3" s="1321"/>
      <c r="C3" s="1321"/>
      <c r="D3" s="1321"/>
      <c r="E3" s="1321"/>
      <c r="F3" s="1321"/>
      <c r="G3" s="1321"/>
    </row>
    <row r="4" spans="1:7" ht="15" customHeight="1" thickBot="1"/>
    <row r="5" spans="1:7" ht="20.100000000000001" customHeight="1" thickTop="1">
      <c r="A5" s="1322" t="s">
        <v>175</v>
      </c>
      <c r="B5" s="1324" t="s">
        <v>176</v>
      </c>
      <c r="C5" s="1325"/>
      <c r="D5" s="1324" t="s">
        <v>177</v>
      </c>
      <c r="E5" s="1325"/>
      <c r="F5" s="1326" t="s">
        <v>17</v>
      </c>
      <c r="G5" s="1327"/>
    </row>
    <row r="6" spans="1:7" ht="19.5" customHeight="1" thickBot="1">
      <c r="A6" s="1323"/>
      <c r="B6" s="193" t="s">
        <v>135</v>
      </c>
      <c r="C6" s="194" t="s">
        <v>427</v>
      </c>
      <c r="D6" s="193" t="s">
        <v>135</v>
      </c>
      <c r="E6" s="194" t="s">
        <v>427</v>
      </c>
      <c r="F6" s="195" t="s">
        <v>178</v>
      </c>
      <c r="G6" s="196" t="s">
        <v>179</v>
      </c>
    </row>
    <row r="7" spans="1:7" ht="20.100000000000001" customHeight="1" thickTop="1">
      <c r="A7" s="197" t="s">
        <v>180</v>
      </c>
      <c r="B7" s="198">
        <v>401437.1</v>
      </c>
      <c r="C7" s="199">
        <v>420288.6</v>
      </c>
      <c r="D7" s="1176">
        <v>78.900000000000006</v>
      </c>
      <c r="E7" s="710">
        <f>C7/C14*100</f>
        <v>78.576006353555627</v>
      </c>
      <c r="F7" s="1183">
        <f t="shared" ref="F7:F14" si="0">C7/B7*100</f>
        <v>104.69600343366369</v>
      </c>
      <c r="G7" s="710">
        <f t="shared" ref="G7:G14" si="1">F7/1.021</f>
        <v>102.54260865197229</v>
      </c>
    </row>
    <row r="8" spans="1:7" ht="20.100000000000001" customHeight="1">
      <c r="A8" s="200" t="s">
        <v>181</v>
      </c>
      <c r="B8" s="201">
        <v>37265.699999999997</v>
      </c>
      <c r="C8" s="202">
        <v>39157.5</v>
      </c>
      <c r="D8" s="1177">
        <f t="shared" ref="D8:D13" si="2">B8/$B$14*100</f>
        <v>7.3178591289976973</v>
      </c>
      <c r="E8" s="710">
        <f t="shared" ref="E8:E13" si="3">C8/$C$14*100</f>
        <v>7.320779028480322</v>
      </c>
      <c r="F8" s="711">
        <f t="shared" si="0"/>
        <v>105.07651808499506</v>
      </c>
      <c r="G8" s="710">
        <f t="shared" si="1"/>
        <v>102.91529685112151</v>
      </c>
    </row>
    <row r="9" spans="1:7" ht="20.100000000000001" customHeight="1">
      <c r="A9" s="200" t="s">
        <v>182</v>
      </c>
      <c r="B9" s="201">
        <v>28280.400000000001</v>
      </c>
      <c r="C9" s="202">
        <v>33931.4</v>
      </c>
      <c r="D9" s="1178">
        <f t="shared" si="2"/>
        <v>5.5534173063086563</v>
      </c>
      <c r="E9" s="710">
        <f t="shared" si="3"/>
        <v>6.3437216759746464</v>
      </c>
      <c r="F9" s="711">
        <f t="shared" si="0"/>
        <v>119.98203702917922</v>
      </c>
      <c r="G9" s="710">
        <f t="shared" si="1"/>
        <v>117.51423803053794</v>
      </c>
    </row>
    <row r="10" spans="1:7" ht="20.100000000000001" customHeight="1">
      <c r="A10" s="200" t="s">
        <v>183</v>
      </c>
      <c r="B10" s="201">
        <v>25119.599999999999</v>
      </c>
      <c r="C10" s="202">
        <v>26013.1</v>
      </c>
      <c r="D10" s="1178">
        <f t="shared" si="2"/>
        <v>4.9327315514473247</v>
      </c>
      <c r="E10" s="710">
        <f t="shared" si="3"/>
        <v>4.8633379798445109</v>
      </c>
      <c r="F10" s="711">
        <f t="shared" si="0"/>
        <v>103.55698339145528</v>
      </c>
      <c r="G10" s="710">
        <f t="shared" si="1"/>
        <v>101.42701605431468</v>
      </c>
    </row>
    <row r="11" spans="1:7" s="203" customFormat="1" ht="20.100000000000001" customHeight="1">
      <c r="A11" s="200" t="s">
        <v>184</v>
      </c>
      <c r="B11" s="201">
        <v>7821.2</v>
      </c>
      <c r="C11" s="202">
        <v>7513.7</v>
      </c>
      <c r="D11" s="1179">
        <f t="shared" si="2"/>
        <v>1.5358477049865369</v>
      </c>
      <c r="E11" s="710">
        <f t="shared" si="3"/>
        <v>1.4047407874939051</v>
      </c>
      <c r="F11" s="711">
        <f t="shared" si="0"/>
        <v>96.068378253976377</v>
      </c>
      <c r="G11" s="710">
        <f t="shared" si="1"/>
        <v>94.092437075393136</v>
      </c>
    </row>
    <row r="12" spans="1:7" ht="20.100000000000001" customHeight="1">
      <c r="A12" s="200" t="s">
        <v>185</v>
      </c>
      <c r="B12" s="201">
        <v>1955.6</v>
      </c>
      <c r="C12" s="202">
        <v>2624.5</v>
      </c>
      <c r="D12" s="1178">
        <f t="shared" si="2"/>
        <v>0.3840208371952733</v>
      </c>
      <c r="E12" s="710">
        <f t="shared" si="3"/>
        <v>0.49066933691493597</v>
      </c>
      <c r="F12" s="711">
        <f t="shared" si="0"/>
        <v>134.20433626508489</v>
      </c>
      <c r="G12" s="710">
        <f t="shared" si="1"/>
        <v>131.44401201281576</v>
      </c>
    </row>
    <row r="13" spans="1:7" ht="20.100000000000001" customHeight="1" thickBot="1">
      <c r="A13" s="204" t="s">
        <v>157</v>
      </c>
      <c r="B13" s="205">
        <v>7363.6</v>
      </c>
      <c r="C13" s="206">
        <v>5352.8</v>
      </c>
      <c r="D13" s="1180">
        <f t="shared" si="2"/>
        <v>1.4459888713290627</v>
      </c>
      <c r="E13" s="707">
        <f t="shared" si="3"/>
        <v>1.0007448377360524</v>
      </c>
      <c r="F13" s="708">
        <f t="shared" si="0"/>
        <v>72.692704655331625</v>
      </c>
      <c r="G13" s="707">
        <f t="shared" si="1"/>
        <v>71.197555979756743</v>
      </c>
    </row>
    <row r="14" spans="1:7" ht="20.100000000000001" customHeight="1" thickTop="1" thickBot="1">
      <c r="A14" s="207" t="s">
        <v>186</v>
      </c>
      <c r="B14" s="208">
        <f>SUM(B7:B13)</f>
        <v>509243.19999999995</v>
      </c>
      <c r="C14" s="209">
        <f>SUM(C7:C13)</f>
        <v>534881.6</v>
      </c>
      <c r="D14" s="1181">
        <v>100</v>
      </c>
      <c r="E14" s="1182">
        <f>SUM(E7:E13)</f>
        <v>100</v>
      </c>
      <c r="F14" s="1184">
        <f t="shared" si="0"/>
        <v>105.03460821862718</v>
      </c>
      <c r="G14" s="1182">
        <f t="shared" si="1"/>
        <v>102.87424898984054</v>
      </c>
    </row>
    <row r="15" spans="1:7" ht="15.75" thickTop="1">
      <c r="A15" s="210"/>
    </row>
    <row r="16" spans="1:7">
      <c r="A16" s="210" t="s">
        <v>868</v>
      </c>
    </row>
    <row r="17" spans="1:3">
      <c r="A17" s="211" t="s">
        <v>187</v>
      </c>
    </row>
    <row r="18" spans="1:3">
      <c r="A18" s="210" t="s">
        <v>425</v>
      </c>
    </row>
    <row r="19" spans="1:3">
      <c r="A19" s="210" t="s">
        <v>188</v>
      </c>
    </row>
    <row r="20" spans="1:3">
      <c r="A20" s="210" t="s">
        <v>189</v>
      </c>
      <c r="B20" s="212"/>
      <c r="C20" s="213"/>
    </row>
    <row r="21" spans="1:3">
      <c r="A21" s="210" t="s">
        <v>190</v>
      </c>
      <c r="B21" s="213"/>
      <c r="C21" s="213"/>
    </row>
    <row r="22" spans="1:3">
      <c r="A22" s="214"/>
      <c r="B22" s="213"/>
      <c r="C22" s="213"/>
    </row>
    <row r="23" spans="1:3">
      <c r="A23" s="211"/>
      <c r="B23" s="212"/>
      <c r="C23" s="213"/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selection activeCell="E33" sqref="E33"/>
    </sheetView>
  </sheetViews>
  <sheetFormatPr defaultRowHeight="15"/>
  <cols>
    <col min="1" max="1" width="30.5703125" style="217" customWidth="1"/>
    <col min="2" max="7" width="15.7109375" style="217" customWidth="1"/>
    <col min="8" max="9" width="9.140625" style="217"/>
    <col min="10" max="10" width="10.5703125" style="217" bestFit="1" customWidth="1"/>
    <col min="11" max="16384" width="9.140625" style="217"/>
  </cols>
  <sheetData>
    <row r="1" spans="1:10">
      <c r="A1" s="215"/>
      <c r="B1" s="215"/>
      <c r="C1" s="215"/>
      <c r="D1" s="215"/>
      <c r="E1" s="215"/>
      <c r="F1" s="215"/>
      <c r="G1" s="216" t="s">
        <v>191</v>
      </c>
    </row>
    <row r="2" spans="1:10">
      <c r="A2" s="215"/>
      <c r="B2" s="215"/>
      <c r="C2" s="215"/>
      <c r="D2" s="215"/>
      <c r="E2" s="215"/>
      <c r="F2" s="215"/>
      <c r="G2" s="218"/>
    </row>
    <row r="3" spans="1:10" ht="22.5" customHeight="1">
      <c r="A3" s="1328" t="s">
        <v>192</v>
      </c>
      <c r="B3" s="1328"/>
      <c r="C3" s="1328"/>
      <c r="D3" s="1328"/>
      <c r="E3" s="1328"/>
      <c r="F3" s="1328"/>
      <c r="G3" s="1328"/>
    </row>
    <row r="4" spans="1:10" ht="22.5" customHeight="1">
      <c r="A4" s="1328" t="s">
        <v>889</v>
      </c>
      <c r="B4" s="1328"/>
      <c r="C4" s="1328"/>
      <c r="D4" s="1328"/>
      <c r="E4" s="1328"/>
      <c r="F4" s="1328"/>
      <c r="G4" s="1328"/>
    </row>
    <row r="5" spans="1:10" ht="15" customHeight="1" thickBot="1">
      <c r="A5" s="215"/>
      <c r="B5" s="215"/>
      <c r="C5" s="215"/>
      <c r="D5" s="215"/>
      <c r="E5" s="215"/>
      <c r="F5" s="215"/>
      <c r="G5" s="215"/>
    </row>
    <row r="6" spans="1:10" ht="21" customHeight="1" thickTop="1">
      <c r="A6" s="746"/>
      <c r="B6" s="1329" t="s">
        <v>193</v>
      </c>
      <c r="C6" s="1330"/>
      <c r="D6" s="1331"/>
      <c r="E6" s="1332" t="s">
        <v>194</v>
      </c>
      <c r="F6" s="1330"/>
      <c r="G6" s="1331"/>
    </row>
    <row r="7" spans="1:10">
      <c r="A7" s="219" t="s">
        <v>195</v>
      </c>
      <c r="B7" s="1333" t="s">
        <v>426</v>
      </c>
      <c r="C7" s="1335" t="s">
        <v>427</v>
      </c>
      <c r="D7" s="220" t="s">
        <v>196</v>
      </c>
      <c r="E7" s="1333" t="s">
        <v>135</v>
      </c>
      <c r="F7" s="1335" t="s">
        <v>427</v>
      </c>
      <c r="G7" s="220" t="s">
        <v>196</v>
      </c>
      <c r="J7" s="1068"/>
    </row>
    <row r="8" spans="1:10" ht="15.75" thickBot="1">
      <c r="A8" s="221"/>
      <c r="B8" s="1334">
        <v>2012</v>
      </c>
      <c r="C8" s="1336">
        <v>2012</v>
      </c>
      <c r="D8" s="222" t="s">
        <v>197</v>
      </c>
      <c r="E8" s="1334">
        <v>2012</v>
      </c>
      <c r="F8" s="1336">
        <v>2012</v>
      </c>
      <c r="G8" s="222" t="s">
        <v>197</v>
      </c>
      <c r="J8" s="1069"/>
    </row>
    <row r="9" spans="1:10" ht="20.100000000000001" customHeight="1" thickTop="1" thickBot="1">
      <c r="A9" s="223" t="s">
        <v>198</v>
      </c>
      <c r="B9" s="224">
        <v>2895963</v>
      </c>
      <c r="C9" s="225">
        <v>2896973</v>
      </c>
      <c r="D9" s="226">
        <v>100.03487613619373</v>
      </c>
      <c r="E9" s="227">
        <v>11435</v>
      </c>
      <c r="F9" s="228">
        <v>11960</v>
      </c>
      <c r="G9" s="226">
        <v>104.59116746829908</v>
      </c>
    </row>
    <row r="10" spans="1:10" ht="20.100000000000001" customHeight="1" thickTop="1">
      <c r="A10" s="229" t="s">
        <v>199</v>
      </c>
      <c r="B10" s="230">
        <v>2395517</v>
      </c>
      <c r="C10" s="231">
        <v>2402119</v>
      </c>
      <c r="D10" s="232">
        <v>100.27559812766931</v>
      </c>
      <c r="E10" s="233">
        <v>12150.030678137538</v>
      </c>
      <c r="F10" s="234">
        <v>12720.206610913114</v>
      </c>
      <c r="G10" s="232">
        <v>104.69279418200594</v>
      </c>
    </row>
    <row r="11" spans="1:10" ht="20.100000000000001" customHeight="1">
      <c r="A11" s="235" t="s">
        <v>200</v>
      </c>
      <c r="B11" s="236">
        <v>1796110</v>
      </c>
      <c r="C11" s="237">
        <v>1804814</v>
      </c>
      <c r="D11" s="238">
        <v>100.48460283612918</v>
      </c>
      <c r="E11" s="239">
        <v>11865.812091130276</v>
      </c>
      <c r="F11" s="240">
        <v>12435.062824756456</v>
      </c>
      <c r="G11" s="238">
        <v>104.79740222796632</v>
      </c>
    </row>
    <row r="12" spans="1:10" ht="20.100000000000001" customHeight="1" thickBot="1">
      <c r="A12" s="241" t="s">
        <v>201</v>
      </c>
      <c r="B12" s="242">
        <v>599407</v>
      </c>
      <c r="C12" s="243">
        <v>597305</v>
      </c>
      <c r="D12" s="244">
        <v>99.649320078010433</v>
      </c>
      <c r="E12" s="245">
        <v>13001.685474143613</v>
      </c>
      <c r="F12" s="246">
        <v>13581.795744217778</v>
      </c>
      <c r="G12" s="244">
        <v>104.46180821115715</v>
      </c>
    </row>
    <row r="13" spans="1:10" ht="20.100000000000001" customHeight="1" thickTop="1">
      <c r="A13" s="247" t="s">
        <v>202</v>
      </c>
      <c r="B13" s="248">
        <v>8416</v>
      </c>
      <c r="C13" s="249">
        <v>7961</v>
      </c>
      <c r="D13" s="250">
        <v>94.593631178707227</v>
      </c>
      <c r="E13" s="251">
        <v>6898.2439401140682</v>
      </c>
      <c r="F13" s="252">
        <v>6950.7478959929658</v>
      </c>
      <c r="G13" s="250">
        <v>100.7611206030796</v>
      </c>
    </row>
    <row r="14" spans="1:10" ht="20.100000000000001" customHeight="1">
      <c r="A14" s="235" t="s">
        <v>200</v>
      </c>
      <c r="B14" s="236">
        <v>4123</v>
      </c>
      <c r="C14" s="237">
        <v>4155</v>
      </c>
      <c r="D14" s="238">
        <v>100.77613388309483</v>
      </c>
      <c r="E14" s="239">
        <v>4329.1135095804029</v>
      </c>
      <c r="F14" s="240">
        <v>4480.2823104693143</v>
      </c>
      <c r="G14" s="238">
        <v>103.49191123204258</v>
      </c>
    </row>
    <row r="15" spans="1:10" ht="20.100000000000001" customHeight="1" thickBot="1">
      <c r="A15" s="241" t="s">
        <v>201</v>
      </c>
      <c r="B15" s="242">
        <v>4293</v>
      </c>
      <c r="C15" s="243">
        <v>3806</v>
      </c>
      <c r="D15" s="244">
        <v>88.655951549033304</v>
      </c>
      <c r="E15" s="245">
        <v>9365.6384812485448</v>
      </c>
      <c r="F15" s="246">
        <v>9647.7485549132944</v>
      </c>
      <c r="G15" s="244">
        <v>103.01218196954301</v>
      </c>
    </row>
    <row r="16" spans="1:10" ht="20.100000000000001" customHeight="1" thickTop="1">
      <c r="A16" s="247" t="s">
        <v>203</v>
      </c>
      <c r="B16" s="248">
        <v>424242</v>
      </c>
      <c r="C16" s="249">
        <v>421487</v>
      </c>
      <c r="D16" s="250">
        <v>99.35060649346363</v>
      </c>
      <c r="E16" s="747" t="s">
        <v>204</v>
      </c>
      <c r="F16" s="748" t="s">
        <v>204</v>
      </c>
      <c r="G16" s="253" t="s">
        <v>204</v>
      </c>
    </row>
    <row r="17" spans="1:7" ht="20.100000000000001" customHeight="1">
      <c r="A17" s="254" t="s">
        <v>205</v>
      </c>
      <c r="B17" s="255">
        <v>185457</v>
      </c>
      <c r="C17" s="256">
        <v>179108</v>
      </c>
      <c r="D17" s="257">
        <v>96.576564918013347</v>
      </c>
      <c r="E17" s="258">
        <v>10735.080762656573</v>
      </c>
      <c r="F17" s="259">
        <v>11138.134494271613</v>
      </c>
      <c r="G17" s="257">
        <v>103.75454773490962</v>
      </c>
    </row>
    <row r="18" spans="1:7" ht="20.100000000000001" customHeight="1">
      <c r="A18" s="260" t="s">
        <v>206</v>
      </c>
      <c r="B18" s="261">
        <v>72708</v>
      </c>
      <c r="C18" s="262">
        <v>74110</v>
      </c>
      <c r="D18" s="263">
        <v>101.92826098916213</v>
      </c>
      <c r="E18" s="264">
        <v>6955.271221873797</v>
      </c>
      <c r="F18" s="265">
        <v>7237.165497233842</v>
      </c>
      <c r="G18" s="263">
        <v>104.05295877569101</v>
      </c>
    </row>
    <row r="19" spans="1:7" ht="20.100000000000001" customHeight="1" thickBot="1">
      <c r="A19" s="266" t="s">
        <v>207</v>
      </c>
      <c r="B19" s="242">
        <v>166077</v>
      </c>
      <c r="C19" s="243">
        <v>168269</v>
      </c>
      <c r="D19" s="244">
        <v>101.31986969899505</v>
      </c>
      <c r="E19" s="245">
        <v>6033.9017082437667</v>
      </c>
      <c r="F19" s="246">
        <v>6242.0344448472388</v>
      </c>
      <c r="G19" s="244">
        <v>103.44938891396113</v>
      </c>
    </row>
    <row r="20" spans="1:7" ht="20.100000000000001" customHeight="1" thickTop="1" thickBot="1">
      <c r="A20" s="267" t="s">
        <v>208</v>
      </c>
      <c r="B20" s="268">
        <v>29266</v>
      </c>
      <c r="C20" s="269">
        <v>27439</v>
      </c>
      <c r="D20" s="270">
        <v>93.757260985443864</v>
      </c>
      <c r="E20" s="271">
        <v>7512.3522859290642</v>
      </c>
      <c r="F20" s="272">
        <v>7856.1199387732786</v>
      </c>
      <c r="G20" s="270">
        <v>104.57603211031656</v>
      </c>
    </row>
    <row r="21" spans="1:7" ht="20.100000000000001" customHeight="1" thickTop="1" thickBot="1">
      <c r="A21" s="273" t="s">
        <v>209</v>
      </c>
      <c r="B21" s="274">
        <v>38522</v>
      </c>
      <c r="C21" s="275">
        <v>37967</v>
      </c>
      <c r="D21" s="276">
        <v>98.55926483567832</v>
      </c>
      <c r="E21" s="277">
        <v>6078</v>
      </c>
      <c r="F21" s="278">
        <v>6351</v>
      </c>
      <c r="G21" s="276">
        <v>104.49160908193485</v>
      </c>
    </row>
    <row r="22" spans="1:7" ht="15" customHeight="1" thickTop="1">
      <c r="A22" s="279"/>
      <c r="B22" s="280"/>
      <c r="C22" s="280"/>
      <c r="D22" s="281"/>
      <c r="E22" s="280"/>
      <c r="F22" s="280"/>
      <c r="G22" s="281"/>
    </row>
    <row r="23" spans="1:7">
      <c r="A23" s="282" t="s">
        <v>210</v>
      </c>
      <c r="B23" s="280"/>
      <c r="C23" s="280"/>
      <c r="D23" s="281"/>
      <c r="E23" s="283"/>
      <c r="F23" s="280"/>
      <c r="G23" s="281"/>
    </row>
    <row r="24" spans="1:7" ht="15" customHeight="1">
      <c r="A24" s="282" t="s">
        <v>211</v>
      </c>
      <c r="B24" s="280"/>
      <c r="C24" s="280"/>
      <c r="D24" s="281"/>
      <c r="E24" s="280"/>
      <c r="F24" s="280"/>
      <c r="G24" s="281"/>
    </row>
    <row r="25" spans="1:7" ht="10.5" customHeight="1">
      <c r="A25" s="282"/>
      <c r="B25" s="280"/>
      <c r="C25" s="280"/>
      <c r="D25" s="281"/>
      <c r="E25" s="280"/>
      <c r="F25" s="280"/>
      <c r="G25" s="281"/>
    </row>
    <row r="26" spans="1:7">
      <c r="A26" s="1070" t="s">
        <v>893</v>
      </c>
      <c r="B26" s="284"/>
      <c r="C26" s="284"/>
      <c r="D26" s="284"/>
      <c r="E26" s="284"/>
      <c r="F26" s="284"/>
      <c r="G26" s="284"/>
    </row>
    <row r="27" spans="1:7" ht="9" customHeight="1">
      <c r="A27" s="284"/>
      <c r="B27" s="284"/>
      <c r="C27" s="284"/>
      <c r="D27" s="284"/>
      <c r="E27" s="284"/>
      <c r="F27" s="284"/>
      <c r="G27" s="284"/>
    </row>
    <row r="28" spans="1:7">
      <c r="A28" s="210" t="s">
        <v>212</v>
      </c>
    </row>
  </sheetData>
  <mergeCells count="8">
    <mergeCell ref="A3:G3"/>
    <mergeCell ref="A4:G4"/>
    <mergeCell ref="B6:D6"/>
    <mergeCell ref="E6:G6"/>
    <mergeCell ref="B7:B8"/>
    <mergeCell ref="C7:C8"/>
    <mergeCell ref="E7:E8"/>
    <mergeCell ref="F7:F8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O13" sqref="O13"/>
    </sheetView>
  </sheetViews>
  <sheetFormatPr defaultRowHeight="15"/>
  <cols>
    <col min="1" max="2" width="9.140625" style="612"/>
    <col min="3" max="3" width="23.140625" style="612" customWidth="1"/>
    <col min="4" max="5" width="10.5703125" style="612" bestFit="1" customWidth="1"/>
    <col min="6" max="16384" width="9.140625" style="612"/>
  </cols>
  <sheetData>
    <row r="1" spans="12:12">
      <c r="L1" s="177" t="s">
        <v>168</v>
      </c>
    </row>
    <row r="30" spans="1:1" ht="16.5" customHeight="1">
      <c r="A30" s="1204" t="s">
        <v>892</v>
      </c>
    </row>
    <row r="31" spans="1:1" ht="5.25" customHeight="1"/>
    <row r="32" spans="1:1">
      <c r="A32" s="210" t="s">
        <v>212</v>
      </c>
    </row>
  </sheetData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O13" sqref="O13"/>
    </sheetView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11.85546875" customWidth="1"/>
    <col min="12" max="12" width="17.28515625" customWidth="1"/>
    <col min="13" max="13" width="12.42578125" customWidth="1"/>
    <col min="14" max="14" width="12.140625" customWidth="1"/>
  </cols>
  <sheetData>
    <row r="1" spans="9:9">
      <c r="I1" s="177" t="s">
        <v>170</v>
      </c>
    </row>
    <row r="32" spans="1:1" ht="24" customHeight="1">
      <c r="A32" s="210" t="s">
        <v>212</v>
      </c>
    </row>
    <row r="33" spans="1:1">
      <c r="A33" s="613"/>
    </row>
  </sheetData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zoomScaleNormal="100" workbookViewId="0">
      <selection activeCell="D7" sqref="D7:E7"/>
    </sheetView>
  </sheetViews>
  <sheetFormatPr defaultRowHeight="15"/>
  <cols>
    <col min="1" max="1" width="28.7109375" style="217" customWidth="1"/>
    <col min="2" max="7" width="12.7109375" style="217" customWidth="1"/>
    <col min="8" max="207" width="9.140625" style="217"/>
    <col min="208" max="208" width="28.7109375" style="217" customWidth="1"/>
    <col min="209" max="214" width="19.28515625" style="217" customWidth="1"/>
    <col min="215" max="463" width="9.140625" style="217"/>
    <col min="464" max="464" width="28.7109375" style="217" customWidth="1"/>
    <col min="465" max="470" width="19.28515625" style="217" customWidth="1"/>
    <col min="471" max="719" width="9.140625" style="217"/>
    <col min="720" max="720" width="28.7109375" style="217" customWidth="1"/>
    <col min="721" max="726" width="19.28515625" style="217" customWidth="1"/>
    <col min="727" max="975" width="9.140625" style="217"/>
    <col min="976" max="976" width="28.7109375" style="217" customWidth="1"/>
    <col min="977" max="982" width="19.28515625" style="217" customWidth="1"/>
    <col min="983" max="1231" width="9.140625" style="217"/>
    <col min="1232" max="1232" width="28.7109375" style="217" customWidth="1"/>
    <col min="1233" max="1238" width="19.28515625" style="217" customWidth="1"/>
    <col min="1239" max="1487" width="9.140625" style="217"/>
    <col min="1488" max="1488" width="28.7109375" style="217" customWidth="1"/>
    <col min="1489" max="1494" width="19.28515625" style="217" customWidth="1"/>
    <col min="1495" max="1743" width="9.140625" style="217"/>
    <col min="1744" max="1744" width="28.7109375" style="217" customWidth="1"/>
    <col min="1745" max="1750" width="19.28515625" style="217" customWidth="1"/>
    <col min="1751" max="1999" width="9.140625" style="217"/>
    <col min="2000" max="2000" width="28.7109375" style="217" customWidth="1"/>
    <col min="2001" max="2006" width="19.28515625" style="217" customWidth="1"/>
    <col min="2007" max="2255" width="9.140625" style="217"/>
    <col min="2256" max="2256" width="28.7109375" style="217" customWidth="1"/>
    <col min="2257" max="2262" width="19.28515625" style="217" customWidth="1"/>
    <col min="2263" max="2511" width="9.140625" style="217"/>
    <col min="2512" max="2512" width="28.7109375" style="217" customWidth="1"/>
    <col min="2513" max="2518" width="19.28515625" style="217" customWidth="1"/>
    <col min="2519" max="2767" width="9.140625" style="217"/>
    <col min="2768" max="2768" width="28.7109375" style="217" customWidth="1"/>
    <col min="2769" max="2774" width="19.28515625" style="217" customWidth="1"/>
    <col min="2775" max="3023" width="9.140625" style="217"/>
    <col min="3024" max="3024" width="28.7109375" style="217" customWidth="1"/>
    <col min="3025" max="3030" width="19.28515625" style="217" customWidth="1"/>
    <col min="3031" max="3279" width="9.140625" style="217"/>
    <col min="3280" max="3280" width="28.7109375" style="217" customWidth="1"/>
    <col min="3281" max="3286" width="19.28515625" style="217" customWidth="1"/>
    <col min="3287" max="3535" width="9.140625" style="217"/>
    <col min="3536" max="3536" width="28.7109375" style="217" customWidth="1"/>
    <col min="3537" max="3542" width="19.28515625" style="217" customWidth="1"/>
    <col min="3543" max="3791" width="9.140625" style="217"/>
    <col min="3792" max="3792" width="28.7109375" style="217" customWidth="1"/>
    <col min="3793" max="3798" width="19.28515625" style="217" customWidth="1"/>
    <col min="3799" max="4047" width="9.140625" style="217"/>
    <col min="4048" max="4048" width="28.7109375" style="217" customWidth="1"/>
    <col min="4049" max="4054" width="19.28515625" style="217" customWidth="1"/>
    <col min="4055" max="4303" width="9.140625" style="217"/>
    <col min="4304" max="4304" width="28.7109375" style="217" customWidth="1"/>
    <col min="4305" max="4310" width="19.28515625" style="217" customWidth="1"/>
    <col min="4311" max="4559" width="9.140625" style="217"/>
    <col min="4560" max="4560" width="28.7109375" style="217" customWidth="1"/>
    <col min="4561" max="4566" width="19.28515625" style="217" customWidth="1"/>
    <col min="4567" max="4815" width="9.140625" style="217"/>
    <col min="4816" max="4816" width="28.7109375" style="217" customWidth="1"/>
    <col min="4817" max="4822" width="19.28515625" style="217" customWidth="1"/>
    <col min="4823" max="5071" width="9.140625" style="217"/>
    <col min="5072" max="5072" width="28.7109375" style="217" customWidth="1"/>
    <col min="5073" max="5078" width="19.28515625" style="217" customWidth="1"/>
    <col min="5079" max="5327" width="9.140625" style="217"/>
    <col min="5328" max="5328" width="28.7109375" style="217" customWidth="1"/>
    <col min="5329" max="5334" width="19.28515625" style="217" customWidth="1"/>
    <col min="5335" max="5583" width="9.140625" style="217"/>
    <col min="5584" max="5584" width="28.7109375" style="217" customWidth="1"/>
    <col min="5585" max="5590" width="19.28515625" style="217" customWidth="1"/>
    <col min="5591" max="5839" width="9.140625" style="217"/>
    <col min="5840" max="5840" width="28.7109375" style="217" customWidth="1"/>
    <col min="5841" max="5846" width="19.28515625" style="217" customWidth="1"/>
    <col min="5847" max="6095" width="9.140625" style="217"/>
    <col min="6096" max="6096" width="28.7109375" style="217" customWidth="1"/>
    <col min="6097" max="6102" width="19.28515625" style="217" customWidth="1"/>
    <col min="6103" max="6351" width="9.140625" style="217"/>
    <col min="6352" max="6352" width="28.7109375" style="217" customWidth="1"/>
    <col min="6353" max="6358" width="19.28515625" style="217" customWidth="1"/>
    <col min="6359" max="6607" width="9.140625" style="217"/>
    <col min="6608" max="6608" width="28.7109375" style="217" customWidth="1"/>
    <col min="6609" max="6614" width="19.28515625" style="217" customWidth="1"/>
    <col min="6615" max="6863" width="9.140625" style="217"/>
    <col min="6864" max="6864" width="28.7109375" style="217" customWidth="1"/>
    <col min="6865" max="6870" width="19.28515625" style="217" customWidth="1"/>
    <col min="6871" max="7119" width="9.140625" style="217"/>
    <col min="7120" max="7120" width="28.7109375" style="217" customWidth="1"/>
    <col min="7121" max="7126" width="19.28515625" style="217" customWidth="1"/>
    <col min="7127" max="7375" width="9.140625" style="217"/>
    <col min="7376" max="7376" width="28.7109375" style="217" customWidth="1"/>
    <col min="7377" max="7382" width="19.28515625" style="217" customWidth="1"/>
    <col min="7383" max="7631" width="9.140625" style="217"/>
    <col min="7632" max="7632" width="28.7109375" style="217" customWidth="1"/>
    <col min="7633" max="7638" width="19.28515625" style="217" customWidth="1"/>
    <col min="7639" max="7887" width="9.140625" style="217"/>
    <col min="7888" max="7888" width="28.7109375" style="217" customWidth="1"/>
    <col min="7889" max="7894" width="19.28515625" style="217" customWidth="1"/>
    <col min="7895" max="8143" width="9.140625" style="217"/>
    <col min="8144" max="8144" width="28.7109375" style="217" customWidth="1"/>
    <col min="8145" max="8150" width="19.28515625" style="217" customWidth="1"/>
    <col min="8151" max="8399" width="9.140625" style="217"/>
    <col min="8400" max="8400" width="28.7109375" style="217" customWidth="1"/>
    <col min="8401" max="8406" width="19.28515625" style="217" customWidth="1"/>
    <col min="8407" max="8655" width="9.140625" style="217"/>
    <col min="8656" max="8656" width="28.7109375" style="217" customWidth="1"/>
    <col min="8657" max="8662" width="19.28515625" style="217" customWidth="1"/>
    <col min="8663" max="8911" width="9.140625" style="217"/>
    <col min="8912" max="8912" width="28.7109375" style="217" customWidth="1"/>
    <col min="8913" max="8918" width="19.28515625" style="217" customWidth="1"/>
    <col min="8919" max="9167" width="9.140625" style="217"/>
    <col min="9168" max="9168" width="28.7109375" style="217" customWidth="1"/>
    <col min="9169" max="9174" width="19.28515625" style="217" customWidth="1"/>
    <col min="9175" max="9423" width="9.140625" style="217"/>
    <col min="9424" max="9424" width="28.7109375" style="217" customWidth="1"/>
    <col min="9425" max="9430" width="19.28515625" style="217" customWidth="1"/>
    <col min="9431" max="9679" width="9.140625" style="217"/>
    <col min="9680" max="9680" width="28.7109375" style="217" customWidth="1"/>
    <col min="9681" max="9686" width="19.28515625" style="217" customWidth="1"/>
    <col min="9687" max="9935" width="9.140625" style="217"/>
    <col min="9936" max="9936" width="28.7109375" style="217" customWidth="1"/>
    <col min="9937" max="9942" width="19.28515625" style="217" customWidth="1"/>
    <col min="9943" max="10191" width="9.140625" style="217"/>
    <col min="10192" max="10192" width="28.7109375" style="217" customWidth="1"/>
    <col min="10193" max="10198" width="19.28515625" style="217" customWidth="1"/>
    <col min="10199" max="10447" width="9.140625" style="217"/>
    <col min="10448" max="10448" width="28.7109375" style="217" customWidth="1"/>
    <col min="10449" max="10454" width="19.28515625" style="217" customWidth="1"/>
    <col min="10455" max="10703" width="9.140625" style="217"/>
    <col min="10704" max="10704" width="28.7109375" style="217" customWidth="1"/>
    <col min="10705" max="10710" width="19.28515625" style="217" customWidth="1"/>
    <col min="10711" max="10959" width="9.140625" style="217"/>
    <col min="10960" max="10960" width="28.7109375" style="217" customWidth="1"/>
    <col min="10961" max="10966" width="19.28515625" style="217" customWidth="1"/>
    <col min="10967" max="11215" width="9.140625" style="217"/>
    <col min="11216" max="11216" width="28.7109375" style="217" customWidth="1"/>
    <col min="11217" max="11222" width="19.28515625" style="217" customWidth="1"/>
    <col min="11223" max="11471" width="9.140625" style="217"/>
    <col min="11472" max="11472" width="28.7109375" style="217" customWidth="1"/>
    <col min="11473" max="11478" width="19.28515625" style="217" customWidth="1"/>
    <col min="11479" max="11727" width="9.140625" style="217"/>
    <col min="11728" max="11728" width="28.7109375" style="217" customWidth="1"/>
    <col min="11729" max="11734" width="19.28515625" style="217" customWidth="1"/>
    <col min="11735" max="11983" width="9.140625" style="217"/>
    <col min="11984" max="11984" width="28.7109375" style="217" customWidth="1"/>
    <col min="11985" max="11990" width="19.28515625" style="217" customWidth="1"/>
    <col min="11991" max="12239" width="9.140625" style="217"/>
    <col min="12240" max="12240" width="28.7109375" style="217" customWidth="1"/>
    <col min="12241" max="12246" width="19.28515625" style="217" customWidth="1"/>
    <col min="12247" max="12495" width="9.140625" style="217"/>
    <col min="12496" max="12496" width="28.7109375" style="217" customWidth="1"/>
    <col min="12497" max="12502" width="19.28515625" style="217" customWidth="1"/>
    <col min="12503" max="12751" width="9.140625" style="217"/>
    <col min="12752" max="12752" width="28.7109375" style="217" customWidth="1"/>
    <col min="12753" max="12758" width="19.28515625" style="217" customWidth="1"/>
    <col min="12759" max="13007" width="9.140625" style="217"/>
    <col min="13008" max="13008" width="28.7109375" style="217" customWidth="1"/>
    <col min="13009" max="13014" width="19.28515625" style="217" customWidth="1"/>
    <col min="13015" max="13263" width="9.140625" style="217"/>
    <col min="13264" max="13264" width="28.7109375" style="217" customWidth="1"/>
    <col min="13265" max="13270" width="19.28515625" style="217" customWidth="1"/>
    <col min="13271" max="13519" width="9.140625" style="217"/>
    <col min="13520" max="13520" width="28.7109375" style="217" customWidth="1"/>
    <col min="13521" max="13526" width="19.28515625" style="217" customWidth="1"/>
    <col min="13527" max="13775" width="9.140625" style="217"/>
    <col min="13776" max="13776" width="28.7109375" style="217" customWidth="1"/>
    <col min="13777" max="13782" width="19.28515625" style="217" customWidth="1"/>
    <col min="13783" max="14031" width="9.140625" style="217"/>
    <col min="14032" max="14032" width="28.7109375" style="217" customWidth="1"/>
    <col min="14033" max="14038" width="19.28515625" style="217" customWidth="1"/>
    <col min="14039" max="14287" width="9.140625" style="217"/>
    <col min="14288" max="14288" width="28.7109375" style="217" customWidth="1"/>
    <col min="14289" max="14294" width="19.28515625" style="217" customWidth="1"/>
    <col min="14295" max="14543" width="9.140625" style="217"/>
    <col min="14544" max="14544" width="28.7109375" style="217" customWidth="1"/>
    <col min="14545" max="14550" width="19.28515625" style="217" customWidth="1"/>
    <col min="14551" max="14799" width="9.140625" style="217"/>
    <col min="14800" max="14800" width="28.7109375" style="217" customWidth="1"/>
    <col min="14801" max="14806" width="19.28515625" style="217" customWidth="1"/>
    <col min="14807" max="15055" width="9.140625" style="217"/>
    <col min="15056" max="15056" width="28.7109375" style="217" customWidth="1"/>
    <col min="15057" max="15062" width="19.28515625" style="217" customWidth="1"/>
    <col min="15063" max="15311" width="9.140625" style="217"/>
    <col min="15312" max="15312" width="28.7109375" style="217" customWidth="1"/>
    <col min="15313" max="15318" width="19.28515625" style="217" customWidth="1"/>
    <col min="15319" max="15567" width="9.140625" style="217"/>
    <col min="15568" max="15568" width="28.7109375" style="217" customWidth="1"/>
    <col min="15569" max="15574" width="19.28515625" style="217" customWidth="1"/>
    <col min="15575" max="15823" width="9.140625" style="217"/>
    <col min="15824" max="15824" width="28.7109375" style="217" customWidth="1"/>
    <col min="15825" max="15830" width="19.28515625" style="217" customWidth="1"/>
    <col min="15831" max="16079" width="9.140625" style="217"/>
    <col min="16080" max="16080" width="28.7109375" style="217" customWidth="1"/>
    <col min="16081" max="16086" width="19.28515625" style="217" customWidth="1"/>
    <col min="16087" max="16384" width="9.140625" style="217"/>
  </cols>
  <sheetData>
    <row r="1" spans="1:7">
      <c r="G1" s="428" t="s">
        <v>213</v>
      </c>
    </row>
    <row r="2" spans="1:7" ht="15" customHeight="1">
      <c r="G2" s="1071"/>
    </row>
    <row r="3" spans="1:7" ht="22.5" customHeight="1">
      <c r="A3" s="1337" t="s">
        <v>149</v>
      </c>
      <c r="B3" s="1337"/>
      <c r="C3" s="1337"/>
      <c r="D3" s="1337"/>
      <c r="E3" s="1337"/>
      <c r="F3" s="1337"/>
      <c r="G3" s="1337"/>
    </row>
    <row r="4" spans="1:7" ht="22.5" customHeight="1">
      <c r="A4" s="1338" t="s">
        <v>214</v>
      </c>
      <c r="B4" s="1338"/>
      <c r="C4" s="1338"/>
      <c r="D4" s="1338"/>
      <c r="E4" s="1338"/>
      <c r="F4" s="1338"/>
      <c r="G4" s="1338"/>
    </row>
    <row r="5" spans="1:7" ht="15" customHeight="1" thickBot="1">
      <c r="A5" s="1072"/>
      <c r="B5" s="1072"/>
      <c r="C5" s="1072"/>
      <c r="D5" s="1072"/>
      <c r="E5" s="1072"/>
      <c r="F5" s="1072"/>
      <c r="G5" s="1072"/>
    </row>
    <row r="6" spans="1:7" ht="22.5" customHeight="1" thickTop="1">
      <c r="A6" s="1322" t="s">
        <v>215</v>
      </c>
      <c r="B6" s="1324" t="s">
        <v>176</v>
      </c>
      <c r="C6" s="1325"/>
      <c r="D6" s="1324" t="s">
        <v>177</v>
      </c>
      <c r="E6" s="1325"/>
      <c r="F6" s="1326" t="s">
        <v>17</v>
      </c>
      <c r="G6" s="1327"/>
    </row>
    <row r="7" spans="1:7" ht="42.75" customHeight="1" thickBot="1">
      <c r="A7" s="1323"/>
      <c r="B7" s="193" t="s">
        <v>135</v>
      </c>
      <c r="C7" s="194" t="s">
        <v>427</v>
      </c>
      <c r="D7" s="193" t="s">
        <v>135</v>
      </c>
      <c r="E7" s="194" t="s">
        <v>427</v>
      </c>
      <c r="F7" s="195" t="s">
        <v>178</v>
      </c>
      <c r="G7" s="196" t="s">
        <v>179</v>
      </c>
    </row>
    <row r="8" spans="1:7" ht="19.5" customHeight="1" thickTop="1">
      <c r="A8" s="1073" t="s">
        <v>869</v>
      </c>
      <c r="B8" s="286">
        <v>37265.699999999997</v>
      </c>
      <c r="C8" s="286">
        <v>39157.5</v>
      </c>
      <c r="D8" s="749">
        <v>100</v>
      </c>
      <c r="E8" s="287">
        <v>100</v>
      </c>
      <c r="F8" s="1074">
        <f>C8/B8*100</f>
        <v>105.07651808499506</v>
      </c>
      <c r="G8" s="287">
        <f>F8/1.021</f>
        <v>102.91529685112151</v>
      </c>
    </row>
    <row r="9" spans="1:7" ht="13.5" customHeight="1" thickBot="1">
      <c r="A9" s="1075" t="s">
        <v>54</v>
      </c>
      <c r="B9" s="288"/>
      <c r="C9" s="288"/>
      <c r="D9" s="289"/>
      <c r="E9" s="290"/>
      <c r="F9" s="1076"/>
      <c r="G9" s="290"/>
    </row>
    <row r="10" spans="1:7" ht="20.100000000000001" customHeight="1" thickTop="1">
      <c r="A10" s="1077" t="s">
        <v>216</v>
      </c>
      <c r="B10" s="291">
        <v>2478.9</v>
      </c>
      <c r="C10" s="291">
        <v>2520.1</v>
      </c>
      <c r="D10" s="292">
        <f t="shared" ref="D10:D15" si="0">B10/$B$8*100</f>
        <v>6.6519614551719144</v>
      </c>
      <c r="E10" s="293">
        <f t="shared" ref="E10:E15" si="1">C10/$C$8*100</f>
        <v>6.4358041243695334</v>
      </c>
      <c r="F10" s="1078">
        <f t="shared" ref="F10:F15" si="2">C10/B10*100</f>
        <v>101.662027512203</v>
      </c>
      <c r="G10" s="293">
        <f t="shared" ref="G10:G15" si="3">F10/1.021</f>
        <v>99.571035761217445</v>
      </c>
    </row>
    <row r="11" spans="1:7" ht="20.100000000000001" customHeight="1">
      <c r="A11" s="1079" t="s">
        <v>217</v>
      </c>
      <c r="B11" s="294">
        <v>22983.7</v>
      </c>
      <c r="C11" s="294">
        <v>24958.799999999999</v>
      </c>
      <c r="D11" s="295">
        <f t="shared" si="0"/>
        <v>61.675213399989815</v>
      </c>
      <c r="E11" s="296">
        <f t="shared" si="1"/>
        <v>63.739513503160317</v>
      </c>
      <c r="F11" s="1080">
        <f t="shared" si="2"/>
        <v>108.59348146730072</v>
      </c>
      <c r="G11" s="296">
        <f t="shared" si="3"/>
        <v>106.35992308256682</v>
      </c>
    </row>
    <row r="12" spans="1:7" ht="20.100000000000001" customHeight="1">
      <c r="A12" s="1079" t="s">
        <v>218</v>
      </c>
      <c r="B12" s="294">
        <v>8622.1</v>
      </c>
      <c r="C12" s="294">
        <v>7689.2</v>
      </c>
      <c r="D12" s="295">
        <f t="shared" si="0"/>
        <v>23.136825552720065</v>
      </c>
      <c r="E12" s="296">
        <f t="shared" si="1"/>
        <v>19.636595799016789</v>
      </c>
      <c r="F12" s="1080">
        <f t="shared" si="2"/>
        <v>89.180130130710609</v>
      </c>
      <c r="G12" s="296">
        <f t="shared" si="3"/>
        <v>87.345866925279736</v>
      </c>
    </row>
    <row r="13" spans="1:7" ht="20.100000000000001" customHeight="1">
      <c r="A13" s="1079" t="s">
        <v>219</v>
      </c>
      <c r="B13" s="294">
        <v>218.2</v>
      </c>
      <c r="C13" s="294">
        <v>175.4</v>
      </c>
      <c r="D13" s="295">
        <f t="shared" si="0"/>
        <v>0.58552502703558496</v>
      </c>
      <c r="E13" s="296">
        <f t="shared" si="1"/>
        <v>0.44793462299687165</v>
      </c>
      <c r="F13" s="1080">
        <f t="shared" si="2"/>
        <v>80.38496791934007</v>
      </c>
      <c r="G13" s="296">
        <f t="shared" si="3"/>
        <v>78.731604230499585</v>
      </c>
    </row>
    <row r="14" spans="1:7" ht="20.100000000000001" customHeight="1">
      <c r="A14" s="1079" t="s">
        <v>220</v>
      </c>
      <c r="B14" s="294">
        <v>12.8</v>
      </c>
      <c r="C14" s="294">
        <v>12.5</v>
      </c>
      <c r="D14" s="295">
        <f t="shared" si="0"/>
        <v>3.4347939257816179E-2</v>
      </c>
      <c r="E14" s="296">
        <f t="shared" si="1"/>
        <v>3.1922364808785034E-2</v>
      </c>
      <c r="F14" s="1080">
        <f t="shared" si="2"/>
        <v>97.65625</v>
      </c>
      <c r="G14" s="296">
        <f t="shared" si="3"/>
        <v>95.647649363369254</v>
      </c>
    </row>
    <row r="15" spans="1:7" ht="20.100000000000001" customHeight="1" thickBot="1">
      <c r="A15" s="1081" t="s">
        <v>221</v>
      </c>
      <c r="B15" s="297">
        <v>2950.1</v>
      </c>
      <c r="C15" s="297">
        <v>3801.7</v>
      </c>
      <c r="D15" s="298">
        <f t="shared" si="0"/>
        <v>7.9163949691002724</v>
      </c>
      <c r="E15" s="299">
        <f t="shared" si="1"/>
        <v>9.7087403434846458</v>
      </c>
      <c r="F15" s="1082">
        <f t="shared" si="2"/>
        <v>128.86681807396357</v>
      </c>
      <c r="G15" s="299">
        <f t="shared" si="3"/>
        <v>126.2162762722464</v>
      </c>
    </row>
    <row r="16" spans="1:7" ht="15" customHeight="1" thickTop="1">
      <c r="A16" s="1083"/>
      <c r="B16" s="300"/>
      <c r="C16" s="300"/>
      <c r="D16" s="303"/>
      <c r="E16" s="304"/>
      <c r="F16" s="304"/>
      <c r="G16" s="301"/>
    </row>
    <row r="17" spans="1:7" ht="15" customHeight="1">
      <c r="A17" s="302" t="s">
        <v>868</v>
      </c>
      <c r="B17" s="300"/>
      <c r="C17" s="300"/>
      <c r="D17" s="303"/>
      <c r="E17" s="304"/>
      <c r="F17" s="304"/>
      <c r="G17" s="301"/>
    </row>
    <row r="18" spans="1:7" ht="15" customHeight="1">
      <c r="A18" s="210" t="s">
        <v>428</v>
      </c>
      <c r="B18" s="300"/>
      <c r="C18" s="300"/>
      <c r="D18" s="303"/>
      <c r="E18" s="304"/>
      <c r="F18" s="304"/>
      <c r="G18" s="301"/>
    </row>
    <row r="19" spans="1:7" ht="15" customHeight="1">
      <c r="A19" s="210" t="s">
        <v>429</v>
      </c>
      <c r="B19" s="300"/>
      <c r="C19" s="300"/>
      <c r="D19" s="303"/>
      <c r="E19" s="304"/>
      <c r="F19" s="304"/>
      <c r="G19" s="301"/>
    </row>
    <row r="20" spans="1:7" s="210" customFormat="1" ht="15" customHeight="1">
      <c r="A20" s="217"/>
    </row>
    <row r="21" spans="1:7" ht="15" customHeight="1">
      <c r="A21" s="302" t="s">
        <v>222</v>
      </c>
      <c r="B21" s="210"/>
      <c r="C21" s="210"/>
      <c r="D21" s="210"/>
      <c r="E21" s="210"/>
      <c r="F21" s="210"/>
      <c r="G21" s="210"/>
    </row>
  </sheetData>
  <mergeCells count="6">
    <mergeCell ref="A3:G3"/>
    <mergeCell ref="A4:G4"/>
    <mergeCell ref="A6:A7"/>
    <mergeCell ref="B6:C6"/>
    <mergeCell ref="D6:E6"/>
    <mergeCell ref="F6:G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/>
  </sheetViews>
  <sheetFormatPr defaultRowHeight="15"/>
  <cols>
    <col min="1" max="1" width="21.5703125" style="306" customWidth="1"/>
    <col min="2" max="10" width="10.7109375" style="306" customWidth="1"/>
    <col min="11" max="202" width="9.140625" style="306"/>
    <col min="203" max="203" width="20" style="306" customWidth="1"/>
    <col min="204" max="215" width="11.7109375" style="306" customWidth="1"/>
    <col min="216" max="216" width="6.7109375" style="306" customWidth="1"/>
    <col min="217" max="224" width="24.42578125" style="306" customWidth="1"/>
    <col min="225" max="458" width="9.140625" style="306"/>
    <col min="459" max="459" width="20" style="306" customWidth="1"/>
    <col min="460" max="471" width="11.7109375" style="306" customWidth="1"/>
    <col min="472" max="472" width="6.7109375" style="306" customWidth="1"/>
    <col min="473" max="480" width="24.42578125" style="306" customWidth="1"/>
    <col min="481" max="714" width="9.140625" style="306"/>
    <col min="715" max="715" width="20" style="306" customWidth="1"/>
    <col min="716" max="727" width="11.7109375" style="306" customWidth="1"/>
    <col min="728" max="728" width="6.7109375" style="306" customWidth="1"/>
    <col min="729" max="736" width="24.42578125" style="306" customWidth="1"/>
    <col min="737" max="970" width="9.140625" style="306"/>
    <col min="971" max="971" width="20" style="306" customWidth="1"/>
    <col min="972" max="983" width="11.7109375" style="306" customWidth="1"/>
    <col min="984" max="984" width="6.7109375" style="306" customWidth="1"/>
    <col min="985" max="992" width="24.42578125" style="306" customWidth="1"/>
    <col min="993" max="1226" width="9.140625" style="306"/>
    <col min="1227" max="1227" width="20" style="306" customWidth="1"/>
    <col min="1228" max="1239" width="11.7109375" style="306" customWidth="1"/>
    <col min="1240" max="1240" width="6.7109375" style="306" customWidth="1"/>
    <col min="1241" max="1248" width="24.42578125" style="306" customWidth="1"/>
    <col min="1249" max="1482" width="9.140625" style="306"/>
    <col min="1483" max="1483" width="20" style="306" customWidth="1"/>
    <col min="1484" max="1495" width="11.7109375" style="306" customWidth="1"/>
    <col min="1496" max="1496" width="6.7109375" style="306" customWidth="1"/>
    <col min="1497" max="1504" width="24.42578125" style="306" customWidth="1"/>
    <col min="1505" max="1738" width="9.140625" style="306"/>
    <col min="1739" max="1739" width="20" style="306" customWidth="1"/>
    <col min="1740" max="1751" width="11.7109375" style="306" customWidth="1"/>
    <col min="1752" max="1752" width="6.7109375" style="306" customWidth="1"/>
    <col min="1753" max="1760" width="24.42578125" style="306" customWidth="1"/>
    <col min="1761" max="1994" width="9.140625" style="306"/>
    <col min="1995" max="1995" width="20" style="306" customWidth="1"/>
    <col min="1996" max="2007" width="11.7109375" style="306" customWidth="1"/>
    <col min="2008" max="2008" width="6.7109375" style="306" customWidth="1"/>
    <col min="2009" max="2016" width="24.42578125" style="306" customWidth="1"/>
    <col min="2017" max="2250" width="9.140625" style="306"/>
    <col min="2251" max="2251" width="20" style="306" customWidth="1"/>
    <col min="2252" max="2263" width="11.7109375" style="306" customWidth="1"/>
    <col min="2264" max="2264" width="6.7109375" style="306" customWidth="1"/>
    <col min="2265" max="2272" width="24.42578125" style="306" customWidth="1"/>
    <col min="2273" max="2506" width="9.140625" style="306"/>
    <col min="2507" max="2507" width="20" style="306" customWidth="1"/>
    <col min="2508" max="2519" width="11.7109375" style="306" customWidth="1"/>
    <col min="2520" max="2520" width="6.7109375" style="306" customWidth="1"/>
    <col min="2521" max="2528" width="24.42578125" style="306" customWidth="1"/>
    <col min="2529" max="2762" width="9.140625" style="306"/>
    <col min="2763" max="2763" width="20" style="306" customWidth="1"/>
    <col min="2764" max="2775" width="11.7109375" style="306" customWidth="1"/>
    <col min="2776" max="2776" width="6.7109375" style="306" customWidth="1"/>
    <col min="2777" max="2784" width="24.42578125" style="306" customWidth="1"/>
    <col min="2785" max="3018" width="9.140625" style="306"/>
    <col min="3019" max="3019" width="20" style="306" customWidth="1"/>
    <col min="3020" max="3031" width="11.7109375" style="306" customWidth="1"/>
    <col min="3032" max="3032" width="6.7109375" style="306" customWidth="1"/>
    <col min="3033" max="3040" width="24.42578125" style="306" customWidth="1"/>
    <col min="3041" max="3274" width="9.140625" style="306"/>
    <col min="3275" max="3275" width="20" style="306" customWidth="1"/>
    <col min="3276" max="3287" width="11.7109375" style="306" customWidth="1"/>
    <col min="3288" max="3288" width="6.7109375" style="306" customWidth="1"/>
    <col min="3289" max="3296" width="24.42578125" style="306" customWidth="1"/>
    <col min="3297" max="3530" width="9.140625" style="306"/>
    <col min="3531" max="3531" width="20" style="306" customWidth="1"/>
    <col min="3532" max="3543" width="11.7109375" style="306" customWidth="1"/>
    <col min="3544" max="3544" width="6.7109375" style="306" customWidth="1"/>
    <col min="3545" max="3552" width="24.42578125" style="306" customWidth="1"/>
    <col min="3553" max="3786" width="9.140625" style="306"/>
    <col min="3787" max="3787" width="20" style="306" customWidth="1"/>
    <col min="3788" max="3799" width="11.7109375" style="306" customWidth="1"/>
    <col min="3800" max="3800" width="6.7109375" style="306" customWidth="1"/>
    <col min="3801" max="3808" width="24.42578125" style="306" customWidth="1"/>
    <col min="3809" max="4042" width="9.140625" style="306"/>
    <col min="4043" max="4043" width="20" style="306" customWidth="1"/>
    <col min="4044" max="4055" width="11.7109375" style="306" customWidth="1"/>
    <col min="4056" max="4056" width="6.7109375" style="306" customWidth="1"/>
    <col min="4057" max="4064" width="24.42578125" style="306" customWidth="1"/>
    <col min="4065" max="4298" width="9.140625" style="306"/>
    <col min="4299" max="4299" width="20" style="306" customWidth="1"/>
    <col min="4300" max="4311" width="11.7109375" style="306" customWidth="1"/>
    <col min="4312" max="4312" width="6.7109375" style="306" customWidth="1"/>
    <col min="4313" max="4320" width="24.42578125" style="306" customWidth="1"/>
    <col min="4321" max="4554" width="9.140625" style="306"/>
    <col min="4555" max="4555" width="20" style="306" customWidth="1"/>
    <col min="4556" max="4567" width="11.7109375" style="306" customWidth="1"/>
    <col min="4568" max="4568" width="6.7109375" style="306" customWidth="1"/>
    <col min="4569" max="4576" width="24.42578125" style="306" customWidth="1"/>
    <col min="4577" max="4810" width="9.140625" style="306"/>
    <col min="4811" max="4811" width="20" style="306" customWidth="1"/>
    <col min="4812" max="4823" width="11.7109375" style="306" customWidth="1"/>
    <col min="4824" max="4824" width="6.7109375" style="306" customWidth="1"/>
    <col min="4825" max="4832" width="24.42578125" style="306" customWidth="1"/>
    <col min="4833" max="5066" width="9.140625" style="306"/>
    <col min="5067" max="5067" width="20" style="306" customWidth="1"/>
    <col min="5068" max="5079" width="11.7109375" style="306" customWidth="1"/>
    <col min="5080" max="5080" width="6.7109375" style="306" customWidth="1"/>
    <col min="5081" max="5088" width="24.42578125" style="306" customWidth="1"/>
    <col min="5089" max="5322" width="9.140625" style="306"/>
    <col min="5323" max="5323" width="20" style="306" customWidth="1"/>
    <col min="5324" max="5335" width="11.7109375" style="306" customWidth="1"/>
    <col min="5336" max="5336" width="6.7109375" style="306" customWidth="1"/>
    <col min="5337" max="5344" width="24.42578125" style="306" customWidth="1"/>
    <col min="5345" max="5578" width="9.140625" style="306"/>
    <col min="5579" max="5579" width="20" style="306" customWidth="1"/>
    <col min="5580" max="5591" width="11.7109375" style="306" customWidth="1"/>
    <col min="5592" max="5592" width="6.7109375" style="306" customWidth="1"/>
    <col min="5593" max="5600" width="24.42578125" style="306" customWidth="1"/>
    <col min="5601" max="5834" width="9.140625" style="306"/>
    <col min="5835" max="5835" width="20" style="306" customWidth="1"/>
    <col min="5836" max="5847" width="11.7109375" style="306" customWidth="1"/>
    <col min="5848" max="5848" width="6.7109375" style="306" customWidth="1"/>
    <col min="5849" max="5856" width="24.42578125" style="306" customWidth="1"/>
    <col min="5857" max="6090" width="9.140625" style="306"/>
    <col min="6091" max="6091" width="20" style="306" customWidth="1"/>
    <col min="6092" max="6103" width="11.7109375" style="306" customWidth="1"/>
    <col min="6104" max="6104" width="6.7109375" style="306" customWidth="1"/>
    <col min="6105" max="6112" width="24.42578125" style="306" customWidth="1"/>
    <col min="6113" max="6346" width="9.140625" style="306"/>
    <col min="6347" max="6347" width="20" style="306" customWidth="1"/>
    <col min="6348" max="6359" width="11.7109375" style="306" customWidth="1"/>
    <col min="6360" max="6360" width="6.7109375" style="306" customWidth="1"/>
    <col min="6361" max="6368" width="24.42578125" style="306" customWidth="1"/>
    <col min="6369" max="6602" width="9.140625" style="306"/>
    <col min="6603" max="6603" width="20" style="306" customWidth="1"/>
    <col min="6604" max="6615" width="11.7109375" style="306" customWidth="1"/>
    <col min="6616" max="6616" width="6.7109375" style="306" customWidth="1"/>
    <col min="6617" max="6624" width="24.42578125" style="306" customWidth="1"/>
    <col min="6625" max="6858" width="9.140625" style="306"/>
    <col min="6859" max="6859" width="20" style="306" customWidth="1"/>
    <col min="6860" max="6871" width="11.7109375" style="306" customWidth="1"/>
    <col min="6872" max="6872" width="6.7109375" style="306" customWidth="1"/>
    <col min="6873" max="6880" width="24.42578125" style="306" customWidth="1"/>
    <col min="6881" max="7114" width="9.140625" style="306"/>
    <col min="7115" max="7115" width="20" style="306" customWidth="1"/>
    <col min="7116" max="7127" width="11.7109375" style="306" customWidth="1"/>
    <col min="7128" max="7128" width="6.7109375" style="306" customWidth="1"/>
    <col min="7129" max="7136" width="24.42578125" style="306" customWidth="1"/>
    <col min="7137" max="7370" width="9.140625" style="306"/>
    <col min="7371" max="7371" width="20" style="306" customWidth="1"/>
    <col min="7372" max="7383" width="11.7109375" style="306" customWidth="1"/>
    <col min="7384" max="7384" width="6.7109375" style="306" customWidth="1"/>
    <col min="7385" max="7392" width="24.42578125" style="306" customWidth="1"/>
    <col min="7393" max="7626" width="9.140625" style="306"/>
    <col min="7627" max="7627" width="20" style="306" customWidth="1"/>
    <col min="7628" max="7639" width="11.7109375" style="306" customWidth="1"/>
    <col min="7640" max="7640" width="6.7109375" style="306" customWidth="1"/>
    <col min="7641" max="7648" width="24.42578125" style="306" customWidth="1"/>
    <col min="7649" max="7882" width="9.140625" style="306"/>
    <col min="7883" max="7883" width="20" style="306" customWidth="1"/>
    <col min="7884" max="7895" width="11.7109375" style="306" customWidth="1"/>
    <col min="7896" max="7896" width="6.7109375" style="306" customWidth="1"/>
    <col min="7897" max="7904" width="24.42578125" style="306" customWidth="1"/>
    <col min="7905" max="8138" width="9.140625" style="306"/>
    <col min="8139" max="8139" width="20" style="306" customWidth="1"/>
    <col min="8140" max="8151" width="11.7109375" style="306" customWidth="1"/>
    <col min="8152" max="8152" width="6.7109375" style="306" customWidth="1"/>
    <col min="8153" max="8160" width="24.42578125" style="306" customWidth="1"/>
    <col min="8161" max="8394" width="9.140625" style="306"/>
    <col min="8395" max="8395" width="20" style="306" customWidth="1"/>
    <col min="8396" max="8407" width="11.7109375" style="306" customWidth="1"/>
    <col min="8408" max="8408" width="6.7109375" style="306" customWidth="1"/>
    <col min="8409" max="8416" width="24.42578125" style="306" customWidth="1"/>
    <col min="8417" max="8650" width="9.140625" style="306"/>
    <col min="8651" max="8651" width="20" style="306" customWidth="1"/>
    <col min="8652" max="8663" width="11.7109375" style="306" customWidth="1"/>
    <col min="8664" max="8664" width="6.7109375" style="306" customWidth="1"/>
    <col min="8665" max="8672" width="24.42578125" style="306" customWidth="1"/>
    <col min="8673" max="8906" width="9.140625" style="306"/>
    <col min="8907" max="8907" width="20" style="306" customWidth="1"/>
    <col min="8908" max="8919" width="11.7109375" style="306" customWidth="1"/>
    <col min="8920" max="8920" width="6.7109375" style="306" customWidth="1"/>
    <col min="8921" max="8928" width="24.42578125" style="306" customWidth="1"/>
    <col min="8929" max="9162" width="9.140625" style="306"/>
    <col min="9163" max="9163" width="20" style="306" customWidth="1"/>
    <col min="9164" max="9175" width="11.7109375" style="306" customWidth="1"/>
    <col min="9176" max="9176" width="6.7109375" style="306" customWidth="1"/>
    <col min="9177" max="9184" width="24.42578125" style="306" customWidth="1"/>
    <col min="9185" max="9418" width="9.140625" style="306"/>
    <col min="9419" max="9419" width="20" style="306" customWidth="1"/>
    <col min="9420" max="9431" width="11.7109375" style="306" customWidth="1"/>
    <col min="9432" max="9432" width="6.7109375" style="306" customWidth="1"/>
    <col min="9433" max="9440" width="24.42578125" style="306" customWidth="1"/>
    <col min="9441" max="9674" width="9.140625" style="306"/>
    <col min="9675" max="9675" width="20" style="306" customWidth="1"/>
    <col min="9676" max="9687" width="11.7109375" style="306" customWidth="1"/>
    <col min="9688" max="9688" width="6.7109375" style="306" customWidth="1"/>
    <col min="9689" max="9696" width="24.42578125" style="306" customWidth="1"/>
    <col min="9697" max="9930" width="9.140625" style="306"/>
    <col min="9931" max="9931" width="20" style="306" customWidth="1"/>
    <col min="9932" max="9943" width="11.7109375" style="306" customWidth="1"/>
    <col min="9944" max="9944" width="6.7109375" style="306" customWidth="1"/>
    <col min="9945" max="9952" width="24.42578125" style="306" customWidth="1"/>
    <col min="9953" max="10186" width="9.140625" style="306"/>
    <col min="10187" max="10187" width="20" style="306" customWidth="1"/>
    <col min="10188" max="10199" width="11.7109375" style="306" customWidth="1"/>
    <col min="10200" max="10200" width="6.7109375" style="306" customWidth="1"/>
    <col min="10201" max="10208" width="24.42578125" style="306" customWidth="1"/>
    <col min="10209" max="10442" width="9.140625" style="306"/>
    <col min="10443" max="10443" width="20" style="306" customWidth="1"/>
    <col min="10444" max="10455" width="11.7109375" style="306" customWidth="1"/>
    <col min="10456" max="10456" width="6.7109375" style="306" customWidth="1"/>
    <col min="10457" max="10464" width="24.42578125" style="306" customWidth="1"/>
    <col min="10465" max="10698" width="9.140625" style="306"/>
    <col min="10699" max="10699" width="20" style="306" customWidth="1"/>
    <col min="10700" max="10711" width="11.7109375" style="306" customWidth="1"/>
    <col min="10712" max="10712" width="6.7109375" style="306" customWidth="1"/>
    <col min="10713" max="10720" width="24.42578125" style="306" customWidth="1"/>
    <col min="10721" max="10954" width="9.140625" style="306"/>
    <col min="10955" max="10955" width="20" style="306" customWidth="1"/>
    <col min="10956" max="10967" width="11.7109375" style="306" customWidth="1"/>
    <col min="10968" max="10968" width="6.7109375" style="306" customWidth="1"/>
    <col min="10969" max="10976" width="24.42578125" style="306" customWidth="1"/>
    <col min="10977" max="11210" width="9.140625" style="306"/>
    <col min="11211" max="11211" width="20" style="306" customWidth="1"/>
    <col min="11212" max="11223" width="11.7109375" style="306" customWidth="1"/>
    <col min="11224" max="11224" width="6.7109375" style="306" customWidth="1"/>
    <col min="11225" max="11232" width="24.42578125" style="306" customWidth="1"/>
    <col min="11233" max="11466" width="9.140625" style="306"/>
    <col min="11467" max="11467" width="20" style="306" customWidth="1"/>
    <col min="11468" max="11479" width="11.7109375" style="306" customWidth="1"/>
    <col min="11480" max="11480" width="6.7109375" style="306" customWidth="1"/>
    <col min="11481" max="11488" width="24.42578125" style="306" customWidth="1"/>
    <col min="11489" max="11722" width="9.140625" style="306"/>
    <col min="11723" max="11723" width="20" style="306" customWidth="1"/>
    <col min="11724" max="11735" width="11.7109375" style="306" customWidth="1"/>
    <col min="11736" max="11736" width="6.7109375" style="306" customWidth="1"/>
    <col min="11737" max="11744" width="24.42578125" style="306" customWidth="1"/>
    <col min="11745" max="11978" width="9.140625" style="306"/>
    <col min="11979" max="11979" width="20" style="306" customWidth="1"/>
    <col min="11980" max="11991" width="11.7109375" style="306" customWidth="1"/>
    <col min="11992" max="11992" width="6.7109375" style="306" customWidth="1"/>
    <col min="11993" max="12000" width="24.42578125" style="306" customWidth="1"/>
    <col min="12001" max="12234" width="9.140625" style="306"/>
    <col min="12235" max="12235" width="20" style="306" customWidth="1"/>
    <col min="12236" max="12247" width="11.7109375" style="306" customWidth="1"/>
    <col min="12248" max="12248" width="6.7109375" style="306" customWidth="1"/>
    <col min="12249" max="12256" width="24.42578125" style="306" customWidth="1"/>
    <col min="12257" max="12490" width="9.140625" style="306"/>
    <col min="12491" max="12491" width="20" style="306" customWidth="1"/>
    <col min="12492" max="12503" width="11.7109375" style="306" customWidth="1"/>
    <col min="12504" max="12504" width="6.7109375" style="306" customWidth="1"/>
    <col min="12505" max="12512" width="24.42578125" style="306" customWidth="1"/>
    <col min="12513" max="12746" width="9.140625" style="306"/>
    <col min="12747" max="12747" width="20" style="306" customWidth="1"/>
    <col min="12748" max="12759" width="11.7109375" style="306" customWidth="1"/>
    <col min="12760" max="12760" width="6.7109375" style="306" customWidth="1"/>
    <col min="12761" max="12768" width="24.42578125" style="306" customWidth="1"/>
    <col min="12769" max="13002" width="9.140625" style="306"/>
    <col min="13003" max="13003" width="20" style="306" customWidth="1"/>
    <col min="13004" max="13015" width="11.7109375" style="306" customWidth="1"/>
    <col min="13016" max="13016" width="6.7109375" style="306" customWidth="1"/>
    <col min="13017" max="13024" width="24.42578125" style="306" customWidth="1"/>
    <col min="13025" max="13258" width="9.140625" style="306"/>
    <col min="13259" max="13259" width="20" style="306" customWidth="1"/>
    <col min="13260" max="13271" width="11.7109375" style="306" customWidth="1"/>
    <col min="13272" max="13272" width="6.7109375" style="306" customWidth="1"/>
    <col min="13273" max="13280" width="24.42578125" style="306" customWidth="1"/>
    <col min="13281" max="13514" width="9.140625" style="306"/>
    <col min="13515" max="13515" width="20" style="306" customWidth="1"/>
    <col min="13516" max="13527" width="11.7109375" style="306" customWidth="1"/>
    <col min="13528" max="13528" width="6.7109375" style="306" customWidth="1"/>
    <col min="13529" max="13536" width="24.42578125" style="306" customWidth="1"/>
    <col min="13537" max="13770" width="9.140625" style="306"/>
    <col min="13771" max="13771" width="20" style="306" customWidth="1"/>
    <col min="13772" max="13783" width="11.7109375" style="306" customWidth="1"/>
    <col min="13784" max="13784" width="6.7109375" style="306" customWidth="1"/>
    <col min="13785" max="13792" width="24.42578125" style="306" customWidth="1"/>
    <col min="13793" max="14026" width="9.140625" style="306"/>
    <col min="14027" max="14027" width="20" style="306" customWidth="1"/>
    <col min="14028" max="14039" width="11.7109375" style="306" customWidth="1"/>
    <col min="14040" max="14040" width="6.7109375" style="306" customWidth="1"/>
    <col min="14041" max="14048" width="24.42578125" style="306" customWidth="1"/>
    <col min="14049" max="14282" width="9.140625" style="306"/>
    <col min="14283" max="14283" width="20" style="306" customWidth="1"/>
    <col min="14284" max="14295" width="11.7109375" style="306" customWidth="1"/>
    <col min="14296" max="14296" width="6.7109375" style="306" customWidth="1"/>
    <col min="14297" max="14304" width="24.42578125" style="306" customWidth="1"/>
    <col min="14305" max="14538" width="9.140625" style="306"/>
    <col min="14539" max="14539" width="20" style="306" customWidth="1"/>
    <col min="14540" max="14551" width="11.7109375" style="306" customWidth="1"/>
    <col min="14552" max="14552" width="6.7109375" style="306" customWidth="1"/>
    <col min="14553" max="14560" width="24.42578125" style="306" customWidth="1"/>
    <col min="14561" max="14794" width="9.140625" style="306"/>
    <col min="14795" max="14795" width="20" style="306" customWidth="1"/>
    <col min="14796" max="14807" width="11.7109375" style="306" customWidth="1"/>
    <col min="14808" max="14808" width="6.7109375" style="306" customWidth="1"/>
    <col min="14809" max="14816" width="24.42578125" style="306" customWidth="1"/>
    <col min="14817" max="15050" width="9.140625" style="306"/>
    <col min="15051" max="15051" width="20" style="306" customWidth="1"/>
    <col min="15052" max="15063" width="11.7109375" style="306" customWidth="1"/>
    <col min="15064" max="15064" width="6.7109375" style="306" customWidth="1"/>
    <col min="15065" max="15072" width="24.42578125" style="306" customWidth="1"/>
    <col min="15073" max="15306" width="9.140625" style="306"/>
    <col min="15307" max="15307" width="20" style="306" customWidth="1"/>
    <col min="15308" max="15319" width="11.7109375" style="306" customWidth="1"/>
    <col min="15320" max="15320" width="6.7109375" style="306" customWidth="1"/>
    <col min="15321" max="15328" width="24.42578125" style="306" customWidth="1"/>
    <col min="15329" max="15562" width="9.140625" style="306"/>
    <col min="15563" max="15563" width="20" style="306" customWidth="1"/>
    <col min="15564" max="15575" width="11.7109375" style="306" customWidth="1"/>
    <col min="15576" max="15576" width="6.7109375" style="306" customWidth="1"/>
    <col min="15577" max="15584" width="24.42578125" style="306" customWidth="1"/>
    <col min="15585" max="15818" width="9.140625" style="306"/>
    <col min="15819" max="15819" width="20" style="306" customWidth="1"/>
    <col min="15820" max="15831" width="11.7109375" style="306" customWidth="1"/>
    <col min="15832" max="15832" width="6.7109375" style="306" customWidth="1"/>
    <col min="15833" max="15840" width="24.42578125" style="306" customWidth="1"/>
    <col min="15841" max="16074" width="9.140625" style="306"/>
    <col min="16075" max="16075" width="20" style="306" customWidth="1"/>
    <col min="16076" max="16087" width="11.7109375" style="306" customWidth="1"/>
    <col min="16088" max="16088" width="6.7109375" style="306" customWidth="1"/>
    <col min="16089" max="16096" width="24.42578125" style="306" customWidth="1"/>
    <col min="16097" max="16384" width="9.140625" style="306"/>
  </cols>
  <sheetData>
    <row r="1" spans="1:10" ht="15" customHeight="1">
      <c r="J1" s="285" t="s">
        <v>223</v>
      </c>
    </row>
    <row r="2" spans="1:10" ht="15" customHeight="1">
      <c r="J2" s="285"/>
    </row>
    <row r="3" spans="1:10" ht="22.5" customHeight="1">
      <c r="A3" s="1343" t="s">
        <v>224</v>
      </c>
      <c r="B3" s="1343"/>
      <c r="C3" s="1343"/>
      <c r="D3" s="1343"/>
      <c r="E3" s="1343"/>
      <c r="F3" s="1343"/>
      <c r="G3" s="1343"/>
      <c r="H3" s="1343"/>
      <c r="I3" s="1343"/>
      <c r="J3" s="1343"/>
    </row>
    <row r="4" spans="1:10" ht="22.5" customHeight="1">
      <c r="A4" s="1344" t="s">
        <v>225</v>
      </c>
      <c r="B4" s="1344"/>
      <c r="C4" s="1344"/>
      <c r="D4" s="1344"/>
      <c r="E4" s="1344"/>
      <c r="F4" s="1344"/>
      <c r="G4" s="1344"/>
      <c r="H4" s="1344"/>
      <c r="I4" s="1344"/>
      <c r="J4" s="1344"/>
    </row>
    <row r="5" spans="1:10" ht="15" customHeight="1" thickBot="1">
      <c r="A5" s="1345"/>
      <c r="B5" s="1345"/>
      <c r="C5" s="1345"/>
      <c r="D5" s="1345"/>
      <c r="E5" s="1345"/>
      <c r="F5" s="1345"/>
      <c r="G5" s="1345"/>
      <c r="H5" s="1345"/>
      <c r="I5" s="1345"/>
      <c r="J5" s="1345"/>
    </row>
    <row r="6" spans="1:10" ht="22.5" customHeight="1" thickTop="1">
      <c r="A6" s="1346" t="s">
        <v>114</v>
      </c>
      <c r="B6" s="1349" t="s">
        <v>111</v>
      </c>
      <c r="C6" s="1350"/>
      <c r="D6" s="1351"/>
      <c r="E6" s="1349" t="s">
        <v>216</v>
      </c>
      <c r="F6" s="1350"/>
      <c r="G6" s="1351"/>
      <c r="H6" s="1349" t="s">
        <v>218</v>
      </c>
      <c r="I6" s="1350"/>
      <c r="J6" s="1351"/>
    </row>
    <row r="7" spans="1:10" ht="22.5" customHeight="1">
      <c r="A7" s="1347"/>
      <c r="B7" s="1341" t="s">
        <v>226</v>
      </c>
      <c r="C7" s="1342"/>
      <c r="D7" s="1339" t="s">
        <v>227</v>
      </c>
      <c r="E7" s="1341" t="s">
        <v>226</v>
      </c>
      <c r="F7" s="1342"/>
      <c r="G7" s="1339" t="s">
        <v>227</v>
      </c>
      <c r="H7" s="1341" t="s">
        <v>226</v>
      </c>
      <c r="I7" s="1342"/>
      <c r="J7" s="1339" t="s">
        <v>227</v>
      </c>
    </row>
    <row r="8" spans="1:10" ht="22.5" customHeight="1" thickBot="1">
      <c r="A8" s="1348"/>
      <c r="B8" s="193" t="s">
        <v>135</v>
      </c>
      <c r="C8" s="750" t="s">
        <v>427</v>
      </c>
      <c r="D8" s="1340"/>
      <c r="E8" s="193" t="s">
        <v>135</v>
      </c>
      <c r="F8" s="750" t="s">
        <v>427</v>
      </c>
      <c r="G8" s="1340"/>
      <c r="H8" s="193" t="s">
        <v>135</v>
      </c>
      <c r="I8" s="750" t="s">
        <v>427</v>
      </c>
      <c r="J8" s="1340"/>
    </row>
    <row r="9" spans="1:10" ht="20.100000000000001" customHeight="1" thickTop="1">
      <c r="A9" s="307" t="s">
        <v>116</v>
      </c>
      <c r="B9" s="308">
        <v>4645.6000000000004</v>
      </c>
      <c r="C9" s="309">
        <v>4927.8</v>
      </c>
      <c r="D9" s="310">
        <f t="shared" ref="D9:D23" si="0">C9/B9*100</f>
        <v>106.07456517995521</v>
      </c>
      <c r="E9" s="311">
        <v>122.9</v>
      </c>
      <c r="F9" s="311">
        <v>123.1</v>
      </c>
      <c r="G9" s="312">
        <f t="shared" ref="G9:G23" si="1">F9/E9*100</f>
        <v>100.16273393002439</v>
      </c>
      <c r="H9" s="309">
        <v>1208.4000000000001</v>
      </c>
      <c r="I9" s="309">
        <v>1104.5999999999999</v>
      </c>
      <c r="J9" s="313">
        <f t="shared" ref="J9:J23" si="2">I9/H9*100</f>
        <v>91.410129096325704</v>
      </c>
    </row>
    <row r="10" spans="1:10" ht="20.100000000000001" customHeight="1">
      <c r="A10" s="314" t="s">
        <v>228</v>
      </c>
      <c r="B10" s="315">
        <v>4241.3</v>
      </c>
      <c r="C10" s="316">
        <v>4555.3999999999996</v>
      </c>
      <c r="D10" s="317">
        <f t="shared" si="0"/>
        <v>107.40574823756866</v>
      </c>
      <c r="E10" s="318">
        <v>246.2</v>
      </c>
      <c r="F10" s="318">
        <v>248.4</v>
      </c>
      <c r="G10" s="319">
        <f t="shared" si="1"/>
        <v>100.89358245329001</v>
      </c>
      <c r="H10" s="316">
        <v>539.70000000000005</v>
      </c>
      <c r="I10" s="316">
        <v>486.2</v>
      </c>
      <c r="J10" s="319">
        <f t="shared" si="2"/>
        <v>90.08708541782471</v>
      </c>
    </row>
    <row r="11" spans="1:10" ht="20.100000000000001" customHeight="1">
      <c r="A11" s="314" t="s">
        <v>229</v>
      </c>
      <c r="B11" s="315">
        <v>2026</v>
      </c>
      <c r="C11" s="316">
        <v>2146</v>
      </c>
      <c r="D11" s="317">
        <f t="shared" si="0"/>
        <v>105.92300098716683</v>
      </c>
      <c r="E11" s="318">
        <v>146</v>
      </c>
      <c r="F11" s="318">
        <v>149.19999999999999</v>
      </c>
      <c r="G11" s="319">
        <f t="shared" si="1"/>
        <v>102.1917808219178</v>
      </c>
      <c r="H11" s="316">
        <v>354.2</v>
      </c>
      <c r="I11" s="316">
        <v>315.3</v>
      </c>
      <c r="J11" s="319">
        <f t="shared" si="2"/>
        <v>89.017504234895554</v>
      </c>
    </row>
    <row r="12" spans="1:10" ht="20.100000000000001" customHeight="1">
      <c r="A12" s="314" t="s">
        <v>230</v>
      </c>
      <c r="B12" s="315">
        <v>1723.5</v>
      </c>
      <c r="C12" s="316">
        <v>1843.9</v>
      </c>
      <c r="D12" s="317">
        <f t="shared" si="0"/>
        <v>106.98578474035394</v>
      </c>
      <c r="E12" s="318">
        <v>98.1</v>
      </c>
      <c r="F12" s="318">
        <v>97.8</v>
      </c>
      <c r="G12" s="319">
        <f t="shared" si="1"/>
        <v>99.694189602446485</v>
      </c>
      <c r="H12" s="316">
        <v>235.8</v>
      </c>
      <c r="I12" s="316">
        <v>209.6</v>
      </c>
      <c r="J12" s="319">
        <f t="shared" si="2"/>
        <v>88.888888888888886</v>
      </c>
    </row>
    <row r="13" spans="1:10" ht="20.100000000000001" customHeight="1">
      <c r="A13" s="314" t="s">
        <v>231</v>
      </c>
      <c r="B13" s="315">
        <v>1064.5</v>
      </c>
      <c r="C13" s="316">
        <v>1098.5999999999999</v>
      </c>
      <c r="D13" s="317">
        <f t="shared" si="0"/>
        <v>103.20338186942226</v>
      </c>
      <c r="E13" s="318">
        <v>89</v>
      </c>
      <c r="F13" s="318">
        <v>86.9</v>
      </c>
      <c r="G13" s="319">
        <f t="shared" si="1"/>
        <v>97.640449438202253</v>
      </c>
      <c r="H13" s="316">
        <v>296.3</v>
      </c>
      <c r="I13" s="316">
        <v>251.1</v>
      </c>
      <c r="J13" s="319">
        <f t="shared" si="2"/>
        <v>84.745190685116427</v>
      </c>
    </row>
    <row r="14" spans="1:10" s="326" customFormat="1" ht="20.100000000000001" customHeight="1">
      <c r="A14" s="320" t="s">
        <v>232</v>
      </c>
      <c r="B14" s="321">
        <v>3524.1</v>
      </c>
      <c r="C14" s="322">
        <v>3623.1</v>
      </c>
      <c r="D14" s="323">
        <f t="shared" si="0"/>
        <v>102.8092278879714</v>
      </c>
      <c r="E14" s="324">
        <v>301.60000000000002</v>
      </c>
      <c r="F14" s="324">
        <v>308.89999999999998</v>
      </c>
      <c r="G14" s="325">
        <f t="shared" si="1"/>
        <v>102.42042440318302</v>
      </c>
      <c r="H14" s="322">
        <v>1243.5</v>
      </c>
      <c r="I14" s="322">
        <v>1097.9000000000001</v>
      </c>
      <c r="J14" s="325">
        <f t="shared" si="2"/>
        <v>88.291113791716938</v>
      </c>
    </row>
    <row r="15" spans="1:10" ht="20.100000000000001" customHeight="1">
      <c r="A15" s="314" t="s">
        <v>233</v>
      </c>
      <c r="B15" s="315">
        <v>1687.6</v>
      </c>
      <c r="C15" s="316">
        <v>1750.3</v>
      </c>
      <c r="D15" s="317">
        <f t="shared" si="0"/>
        <v>103.71533538753259</v>
      </c>
      <c r="E15" s="318">
        <v>116.8</v>
      </c>
      <c r="F15" s="318">
        <v>119.6</v>
      </c>
      <c r="G15" s="319">
        <f t="shared" si="1"/>
        <v>102.39726027397261</v>
      </c>
      <c r="H15" s="316">
        <v>442</v>
      </c>
      <c r="I15" s="316">
        <v>382.9</v>
      </c>
      <c r="J15" s="319">
        <f t="shared" si="2"/>
        <v>86.628959276018094</v>
      </c>
    </row>
    <row r="16" spans="1:10" ht="20.100000000000001" customHeight="1">
      <c r="A16" s="314" t="s">
        <v>234</v>
      </c>
      <c r="B16" s="315">
        <v>1793.7</v>
      </c>
      <c r="C16" s="316">
        <v>1883.4</v>
      </c>
      <c r="D16" s="317">
        <f t="shared" si="0"/>
        <v>105.00083626024418</v>
      </c>
      <c r="E16" s="318">
        <v>131</v>
      </c>
      <c r="F16" s="318">
        <v>133.5</v>
      </c>
      <c r="G16" s="319">
        <f t="shared" si="1"/>
        <v>101.90839694656488</v>
      </c>
      <c r="H16" s="316">
        <v>347</v>
      </c>
      <c r="I16" s="316">
        <v>305</v>
      </c>
      <c r="J16" s="319">
        <f t="shared" si="2"/>
        <v>87.896253602305478</v>
      </c>
    </row>
    <row r="17" spans="1:10" ht="20.100000000000001" customHeight="1">
      <c r="A17" s="314" t="s">
        <v>235</v>
      </c>
      <c r="B17" s="315">
        <v>1689.1</v>
      </c>
      <c r="C17" s="316">
        <v>1768.7</v>
      </c>
      <c r="D17" s="317">
        <f t="shared" si="0"/>
        <v>104.71256882363389</v>
      </c>
      <c r="E17" s="318">
        <v>122.5</v>
      </c>
      <c r="F17" s="318">
        <v>121.8</v>
      </c>
      <c r="G17" s="319">
        <f t="shared" si="1"/>
        <v>99.428571428571416</v>
      </c>
      <c r="H17" s="316">
        <v>281.10000000000002</v>
      </c>
      <c r="I17" s="316">
        <v>244.9</v>
      </c>
      <c r="J17" s="319">
        <f t="shared" si="2"/>
        <v>87.122020633226612</v>
      </c>
    </row>
    <row r="18" spans="1:10" ht="20.100000000000001" customHeight="1">
      <c r="A18" s="314" t="s">
        <v>125</v>
      </c>
      <c r="B18" s="315">
        <v>1520.3</v>
      </c>
      <c r="C18" s="309">
        <v>1603.7</v>
      </c>
      <c r="D18" s="317">
        <f t="shared" si="0"/>
        <v>105.48575938959416</v>
      </c>
      <c r="E18" s="318">
        <v>117.5</v>
      </c>
      <c r="F18" s="318">
        <v>116.9</v>
      </c>
      <c r="G18" s="319">
        <f t="shared" si="1"/>
        <v>99.489361702127667</v>
      </c>
      <c r="H18" s="316">
        <v>200.5</v>
      </c>
      <c r="I18" s="316">
        <v>170.8</v>
      </c>
      <c r="J18" s="319">
        <f t="shared" si="2"/>
        <v>85.187032418952626</v>
      </c>
    </row>
    <row r="19" spans="1:10" ht="20.100000000000001" customHeight="1">
      <c r="A19" s="327" t="s">
        <v>236</v>
      </c>
      <c r="B19" s="315">
        <v>4201.5</v>
      </c>
      <c r="C19" s="309">
        <v>4391.6000000000004</v>
      </c>
      <c r="D19" s="317">
        <f>C19/B19*100</f>
        <v>104.52457455670594</v>
      </c>
      <c r="E19" s="318">
        <v>269.60000000000002</v>
      </c>
      <c r="F19" s="318">
        <v>272.3</v>
      </c>
      <c r="G19" s="319">
        <f>F19/E19*100</f>
        <v>101.00148367952522</v>
      </c>
      <c r="H19" s="316">
        <v>929.5</v>
      </c>
      <c r="I19" s="316">
        <v>827.2</v>
      </c>
      <c r="J19" s="319">
        <f>I19/H19*100</f>
        <v>88.994082840236686</v>
      </c>
    </row>
    <row r="20" spans="1:10" ht="20.100000000000001" customHeight="1">
      <c r="A20" s="328" t="s">
        <v>237</v>
      </c>
      <c r="B20" s="315">
        <v>2187.6</v>
      </c>
      <c r="C20" s="316">
        <v>2264.3000000000002</v>
      </c>
      <c r="D20" s="317">
        <f>C20/B20*100</f>
        <v>103.50612543426587</v>
      </c>
      <c r="E20" s="318">
        <v>175.5</v>
      </c>
      <c r="F20" s="318">
        <v>175</v>
      </c>
      <c r="G20" s="319">
        <f>F20/E20*100</f>
        <v>99.715099715099726</v>
      </c>
      <c r="H20" s="316">
        <v>467</v>
      </c>
      <c r="I20" s="316">
        <v>408.4</v>
      </c>
      <c r="J20" s="319">
        <f>I20/H20*100</f>
        <v>87.451820128479653</v>
      </c>
    </row>
    <row r="21" spans="1:10" ht="20.100000000000001" customHeight="1">
      <c r="A21" s="328" t="s">
        <v>238</v>
      </c>
      <c r="B21" s="315">
        <v>1738.5</v>
      </c>
      <c r="C21" s="316">
        <v>1841.1</v>
      </c>
      <c r="D21" s="317">
        <f>C21/B21*100</f>
        <v>105.90163934426229</v>
      </c>
      <c r="E21" s="318">
        <v>132.80000000000001</v>
      </c>
      <c r="F21" s="318">
        <v>134.69999999999999</v>
      </c>
      <c r="G21" s="319">
        <f>F21/E21*100</f>
        <v>101.43072289156625</v>
      </c>
      <c r="H21" s="315">
        <v>262</v>
      </c>
      <c r="I21" s="316">
        <v>225.1</v>
      </c>
      <c r="J21" s="319">
        <f>I21/H21*100</f>
        <v>85.916030534351137</v>
      </c>
    </row>
    <row r="22" spans="1:10" ht="20.100000000000001" customHeight="1" thickBot="1">
      <c r="A22" s="329" t="s">
        <v>239</v>
      </c>
      <c r="B22" s="330">
        <v>5222.3999999999996</v>
      </c>
      <c r="C22" s="331">
        <v>5459.7</v>
      </c>
      <c r="D22" s="332">
        <f>C22/B22*100</f>
        <v>104.54388786764706</v>
      </c>
      <c r="E22" s="333">
        <v>409.2</v>
      </c>
      <c r="F22" s="333">
        <v>432</v>
      </c>
      <c r="G22" s="334">
        <f>F22/E22*100</f>
        <v>105.57184750733137</v>
      </c>
      <c r="H22" s="331">
        <v>1815</v>
      </c>
      <c r="I22" s="331">
        <v>1660.5</v>
      </c>
      <c r="J22" s="334">
        <f>I22/H22*100</f>
        <v>91.487603305785129</v>
      </c>
    </row>
    <row r="23" spans="1:10" ht="20.100000000000001" customHeight="1" thickTop="1" thickBot="1">
      <c r="A23" s="335" t="s">
        <v>111</v>
      </c>
      <c r="B23" s="336">
        <v>37265.699999999997</v>
      </c>
      <c r="C23" s="337">
        <v>39157.5</v>
      </c>
      <c r="D23" s="338">
        <f t="shared" si="0"/>
        <v>105.07651808499506</v>
      </c>
      <c r="E23" s="339">
        <v>2478.9</v>
      </c>
      <c r="F23" s="340">
        <v>2520.1</v>
      </c>
      <c r="G23" s="338">
        <f t="shared" si="1"/>
        <v>101.662027512203</v>
      </c>
      <c r="H23" s="341">
        <v>8622.1</v>
      </c>
      <c r="I23" s="337">
        <v>7689.2</v>
      </c>
      <c r="J23" s="338">
        <f t="shared" si="2"/>
        <v>89.180130130710609</v>
      </c>
    </row>
    <row r="24" spans="1:10" ht="15" customHeight="1" thickTop="1">
      <c r="C24" s="342"/>
      <c r="D24" s="342"/>
      <c r="E24" s="342"/>
      <c r="F24" s="342"/>
      <c r="G24" s="342"/>
      <c r="H24" s="342"/>
      <c r="I24" s="342"/>
      <c r="J24" s="342"/>
    </row>
    <row r="25" spans="1:10" ht="15" customHeight="1">
      <c r="A25" s="305" t="s">
        <v>240</v>
      </c>
      <c r="B25" s="342"/>
      <c r="C25" s="342"/>
      <c r="D25" s="342"/>
      <c r="E25" s="342"/>
      <c r="F25" s="342"/>
      <c r="G25" s="342"/>
      <c r="H25" s="342"/>
      <c r="I25" s="342"/>
      <c r="J25" s="342"/>
    </row>
    <row r="26" spans="1:10" ht="15" customHeight="1">
      <c r="B26" s="342"/>
      <c r="C26" s="342"/>
      <c r="D26" s="342"/>
      <c r="E26" s="342"/>
      <c r="F26" s="342"/>
      <c r="G26" s="342"/>
      <c r="H26" s="342"/>
      <c r="I26" s="342"/>
      <c r="J26" s="342"/>
    </row>
    <row r="27" spans="1:10" ht="15" customHeight="1">
      <c r="A27" s="305" t="s">
        <v>222</v>
      </c>
    </row>
  </sheetData>
  <mergeCells count="13">
    <mergeCell ref="G7:G8"/>
    <mergeCell ref="H7:I7"/>
    <mergeCell ref="J7:J8"/>
    <mergeCell ref="A3:J3"/>
    <mergeCell ref="A4:J4"/>
    <mergeCell ref="A5:J5"/>
    <mergeCell ref="A6:A8"/>
    <mergeCell ref="B6:D6"/>
    <mergeCell ref="E6:G6"/>
    <mergeCell ref="H6:J6"/>
    <mergeCell ref="B7:C7"/>
    <mergeCell ref="D7:D8"/>
    <mergeCell ref="E7:F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Normal="100" workbookViewId="0"/>
  </sheetViews>
  <sheetFormatPr defaultRowHeight="15"/>
  <cols>
    <col min="1" max="1" width="19" style="306" customWidth="1"/>
    <col min="2" max="2" width="9.7109375" style="306" customWidth="1"/>
    <col min="3" max="3" width="10" style="306" customWidth="1"/>
    <col min="4" max="4" width="9.7109375" style="306" customWidth="1"/>
    <col min="5" max="5" width="9.85546875" style="306" customWidth="1"/>
    <col min="6" max="7" width="9.7109375" style="306" customWidth="1"/>
    <col min="8" max="8" width="10" style="306" customWidth="1"/>
    <col min="9" max="9" width="9.85546875" style="306" customWidth="1"/>
    <col min="10" max="10" width="9.7109375" style="306" customWidth="1"/>
    <col min="11" max="11" width="10" style="306" customWidth="1"/>
    <col min="12" max="12" width="9.85546875" style="306" customWidth="1"/>
    <col min="13" max="13" width="9.7109375" style="306" customWidth="1"/>
    <col min="14" max="191" width="9.140625" style="306"/>
    <col min="192" max="192" width="20" style="306" customWidth="1"/>
    <col min="193" max="204" width="11.7109375" style="306" customWidth="1"/>
    <col min="205" max="205" width="6.7109375" style="306" customWidth="1"/>
    <col min="206" max="213" width="24.42578125" style="306" customWidth="1"/>
    <col min="214" max="447" width="9.140625" style="306"/>
    <col min="448" max="448" width="20" style="306" customWidth="1"/>
    <col min="449" max="460" width="11.7109375" style="306" customWidth="1"/>
    <col min="461" max="461" width="6.7109375" style="306" customWidth="1"/>
    <col min="462" max="469" width="24.42578125" style="306" customWidth="1"/>
    <col min="470" max="703" width="9.140625" style="306"/>
    <col min="704" max="704" width="20" style="306" customWidth="1"/>
    <col min="705" max="716" width="11.7109375" style="306" customWidth="1"/>
    <col min="717" max="717" width="6.7109375" style="306" customWidth="1"/>
    <col min="718" max="725" width="24.42578125" style="306" customWidth="1"/>
    <col min="726" max="959" width="9.140625" style="306"/>
    <col min="960" max="960" width="20" style="306" customWidth="1"/>
    <col min="961" max="972" width="11.7109375" style="306" customWidth="1"/>
    <col min="973" max="973" width="6.7109375" style="306" customWidth="1"/>
    <col min="974" max="981" width="24.42578125" style="306" customWidth="1"/>
    <col min="982" max="1215" width="9.140625" style="306"/>
    <col min="1216" max="1216" width="20" style="306" customWidth="1"/>
    <col min="1217" max="1228" width="11.7109375" style="306" customWidth="1"/>
    <col min="1229" max="1229" width="6.7109375" style="306" customWidth="1"/>
    <col min="1230" max="1237" width="24.42578125" style="306" customWidth="1"/>
    <col min="1238" max="1471" width="9.140625" style="306"/>
    <col min="1472" max="1472" width="20" style="306" customWidth="1"/>
    <col min="1473" max="1484" width="11.7109375" style="306" customWidth="1"/>
    <col min="1485" max="1485" width="6.7109375" style="306" customWidth="1"/>
    <col min="1486" max="1493" width="24.42578125" style="306" customWidth="1"/>
    <col min="1494" max="1727" width="9.140625" style="306"/>
    <col min="1728" max="1728" width="20" style="306" customWidth="1"/>
    <col min="1729" max="1740" width="11.7109375" style="306" customWidth="1"/>
    <col min="1741" max="1741" width="6.7109375" style="306" customWidth="1"/>
    <col min="1742" max="1749" width="24.42578125" style="306" customWidth="1"/>
    <col min="1750" max="1983" width="9.140625" style="306"/>
    <col min="1984" max="1984" width="20" style="306" customWidth="1"/>
    <col min="1985" max="1996" width="11.7109375" style="306" customWidth="1"/>
    <col min="1997" max="1997" width="6.7109375" style="306" customWidth="1"/>
    <col min="1998" max="2005" width="24.42578125" style="306" customWidth="1"/>
    <col min="2006" max="2239" width="9.140625" style="306"/>
    <col min="2240" max="2240" width="20" style="306" customWidth="1"/>
    <col min="2241" max="2252" width="11.7109375" style="306" customWidth="1"/>
    <col min="2253" max="2253" width="6.7109375" style="306" customWidth="1"/>
    <col min="2254" max="2261" width="24.42578125" style="306" customWidth="1"/>
    <col min="2262" max="2495" width="9.140625" style="306"/>
    <col min="2496" max="2496" width="20" style="306" customWidth="1"/>
    <col min="2497" max="2508" width="11.7109375" style="306" customWidth="1"/>
    <col min="2509" max="2509" width="6.7109375" style="306" customWidth="1"/>
    <col min="2510" max="2517" width="24.42578125" style="306" customWidth="1"/>
    <col min="2518" max="2751" width="9.140625" style="306"/>
    <col min="2752" max="2752" width="20" style="306" customWidth="1"/>
    <col min="2753" max="2764" width="11.7109375" style="306" customWidth="1"/>
    <col min="2765" max="2765" width="6.7109375" style="306" customWidth="1"/>
    <col min="2766" max="2773" width="24.42578125" style="306" customWidth="1"/>
    <col min="2774" max="3007" width="9.140625" style="306"/>
    <col min="3008" max="3008" width="20" style="306" customWidth="1"/>
    <col min="3009" max="3020" width="11.7109375" style="306" customWidth="1"/>
    <col min="3021" max="3021" width="6.7109375" style="306" customWidth="1"/>
    <col min="3022" max="3029" width="24.42578125" style="306" customWidth="1"/>
    <col min="3030" max="3263" width="9.140625" style="306"/>
    <col min="3264" max="3264" width="20" style="306" customWidth="1"/>
    <col min="3265" max="3276" width="11.7109375" style="306" customWidth="1"/>
    <col min="3277" max="3277" width="6.7109375" style="306" customWidth="1"/>
    <col min="3278" max="3285" width="24.42578125" style="306" customWidth="1"/>
    <col min="3286" max="3519" width="9.140625" style="306"/>
    <col min="3520" max="3520" width="20" style="306" customWidth="1"/>
    <col min="3521" max="3532" width="11.7109375" style="306" customWidth="1"/>
    <col min="3533" max="3533" width="6.7109375" style="306" customWidth="1"/>
    <col min="3534" max="3541" width="24.42578125" style="306" customWidth="1"/>
    <col min="3542" max="3775" width="9.140625" style="306"/>
    <col min="3776" max="3776" width="20" style="306" customWidth="1"/>
    <col min="3777" max="3788" width="11.7109375" style="306" customWidth="1"/>
    <col min="3789" max="3789" width="6.7109375" style="306" customWidth="1"/>
    <col min="3790" max="3797" width="24.42578125" style="306" customWidth="1"/>
    <col min="3798" max="4031" width="9.140625" style="306"/>
    <col min="4032" max="4032" width="20" style="306" customWidth="1"/>
    <col min="4033" max="4044" width="11.7109375" style="306" customWidth="1"/>
    <col min="4045" max="4045" width="6.7109375" style="306" customWidth="1"/>
    <col min="4046" max="4053" width="24.42578125" style="306" customWidth="1"/>
    <col min="4054" max="4287" width="9.140625" style="306"/>
    <col min="4288" max="4288" width="20" style="306" customWidth="1"/>
    <col min="4289" max="4300" width="11.7109375" style="306" customWidth="1"/>
    <col min="4301" max="4301" width="6.7109375" style="306" customWidth="1"/>
    <col min="4302" max="4309" width="24.42578125" style="306" customWidth="1"/>
    <col min="4310" max="4543" width="9.140625" style="306"/>
    <col min="4544" max="4544" width="20" style="306" customWidth="1"/>
    <col min="4545" max="4556" width="11.7109375" style="306" customWidth="1"/>
    <col min="4557" max="4557" width="6.7109375" style="306" customWidth="1"/>
    <col min="4558" max="4565" width="24.42578125" style="306" customWidth="1"/>
    <col min="4566" max="4799" width="9.140625" style="306"/>
    <col min="4800" max="4800" width="20" style="306" customWidth="1"/>
    <col min="4801" max="4812" width="11.7109375" style="306" customWidth="1"/>
    <col min="4813" max="4813" width="6.7109375" style="306" customWidth="1"/>
    <col min="4814" max="4821" width="24.42578125" style="306" customWidth="1"/>
    <col min="4822" max="5055" width="9.140625" style="306"/>
    <col min="5056" max="5056" width="20" style="306" customWidth="1"/>
    <col min="5057" max="5068" width="11.7109375" style="306" customWidth="1"/>
    <col min="5069" max="5069" width="6.7109375" style="306" customWidth="1"/>
    <col min="5070" max="5077" width="24.42578125" style="306" customWidth="1"/>
    <col min="5078" max="5311" width="9.140625" style="306"/>
    <col min="5312" max="5312" width="20" style="306" customWidth="1"/>
    <col min="5313" max="5324" width="11.7109375" style="306" customWidth="1"/>
    <col min="5325" max="5325" width="6.7109375" style="306" customWidth="1"/>
    <col min="5326" max="5333" width="24.42578125" style="306" customWidth="1"/>
    <col min="5334" max="5567" width="9.140625" style="306"/>
    <col min="5568" max="5568" width="20" style="306" customWidth="1"/>
    <col min="5569" max="5580" width="11.7109375" style="306" customWidth="1"/>
    <col min="5581" max="5581" width="6.7109375" style="306" customWidth="1"/>
    <col min="5582" max="5589" width="24.42578125" style="306" customWidth="1"/>
    <col min="5590" max="5823" width="9.140625" style="306"/>
    <col min="5824" max="5824" width="20" style="306" customWidth="1"/>
    <col min="5825" max="5836" width="11.7109375" style="306" customWidth="1"/>
    <col min="5837" max="5837" width="6.7109375" style="306" customWidth="1"/>
    <col min="5838" max="5845" width="24.42578125" style="306" customWidth="1"/>
    <col min="5846" max="6079" width="9.140625" style="306"/>
    <col min="6080" max="6080" width="20" style="306" customWidth="1"/>
    <col min="6081" max="6092" width="11.7109375" style="306" customWidth="1"/>
    <col min="6093" max="6093" width="6.7109375" style="306" customWidth="1"/>
    <col min="6094" max="6101" width="24.42578125" style="306" customWidth="1"/>
    <col min="6102" max="6335" width="9.140625" style="306"/>
    <col min="6336" max="6336" width="20" style="306" customWidth="1"/>
    <col min="6337" max="6348" width="11.7109375" style="306" customWidth="1"/>
    <col min="6349" max="6349" width="6.7109375" style="306" customWidth="1"/>
    <col min="6350" max="6357" width="24.42578125" style="306" customWidth="1"/>
    <col min="6358" max="6591" width="9.140625" style="306"/>
    <col min="6592" max="6592" width="20" style="306" customWidth="1"/>
    <col min="6593" max="6604" width="11.7109375" style="306" customWidth="1"/>
    <col min="6605" max="6605" width="6.7109375" style="306" customWidth="1"/>
    <col min="6606" max="6613" width="24.42578125" style="306" customWidth="1"/>
    <col min="6614" max="6847" width="9.140625" style="306"/>
    <col min="6848" max="6848" width="20" style="306" customWidth="1"/>
    <col min="6849" max="6860" width="11.7109375" style="306" customWidth="1"/>
    <col min="6861" max="6861" width="6.7109375" style="306" customWidth="1"/>
    <col min="6862" max="6869" width="24.42578125" style="306" customWidth="1"/>
    <col min="6870" max="7103" width="9.140625" style="306"/>
    <col min="7104" max="7104" width="20" style="306" customWidth="1"/>
    <col min="7105" max="7116" width="11.7109375" style="306" customWidth="1"/>
    <col min="7117" max="7117" width="6.7109375" style="306" customWidth="1"/>
    <col min="7118" max="7125" width="24.42578125" style="306" customWidth="1"/>
    <col min="7126" max="7359" width="9.140625" style="306"/>
    <col min="7360" max="7360" width="20" style="306" customWidth="1"/>
    <col min="7361" max="7372" width="11.7109375" style="306" customWidth="1"/>
    <col min="7373" max="7373" width="6.7109375" style="306" customWidth="1"/>
    <col min="7374" max="7381" width="24.42578125" style="306" customWidth="1"/>
    <col min="7382" max="7615" width="9.140625" style="306"/>
    <col min="7616" max="7616" width="20" style="306" customWidth="1"/>
    <col min="7617" max="7628" width="11.7109375" style="306" customWidth="1"/>
    <col min="7629" max="7629" width="6.7109375" style="306" customWidth="1"/>
    <col min="7630" max="7637" width="24.42578125" style="306" customWidth="1"/>
    <col min="7638" max="7871" width="9.140625" style="306"/>
    <col min="7872" max="7872" width="20" style="306" customWidth="1"/>
    <col min="7873" max="7884" width="11.7109375" style="306" customWidth="1"/>
    <col min="7885" max="7885" width="6.7109375" style="306" customWidth="1"/>
    <col min="7886" max="7893" width="24.42578125" style="306" customWidth="1"/>
    <col min="7894" max="8127" width="9.140625" style="306"/>
    <col min="8128" max="8128" width="20" style="306" customWidth="1"/>
    <col min="8129" max="8140" width="11.7109375" style="306" customWidth="1"/>
    <col min="8141" max="8141" width="6.7109375" style="306" customWidth="1"/>
    <col min="8142" max="8149" width="24.42578125" style="306" customWidth="1"/>
    <col min="8150" max="8383" width="9.140625" style="306"/>
    <col min="8384" max="8384" width="20" style="306" customWidth="1"/>
    <col min="8385" max="8396" width="11.7109375" style="306" customWidth="1"/>
    <col min="8397" max="8397" width="6.7109375" style="306" customWidth="1"/>
    <col min="8398" max="8405" width="24.42578125" style="306" customWidth="1"/>
    <col min="8406" max="8639" width="9.140625" style="306"/>
    <col min="8640" max="8640" width="20" style="306" customWidth="1"/>
    <col min="8641" max="8652" width="11.7109375" style="306" customWidth="1"/>
    <col min="8653" max="8653" width="6.7109375" style="306" customWidth="1"/>
    <col min="8654" max="8661" width="24.42578125" style="306" customWidth="1"/>
    <col min="8662" max="8895" width="9.140625" style="306"/>
    <col min="8896" max="8896" width="20" style="306" customWidth="1"/>
    <col min="8897" max="8908" width="11.7109375" style="306" customWidth="1"/>
    <col min="8909" max="8909" width="6.7109375" style="306" customWidth="1"/>
    <col min="8910" max="8917" width="24.42578125" style="306" customWidth="1"/>
    <col min="8918" max="9151" width="9.140625" style="306"/>
    <col min="9152" max="9152" width="20" style="306" customWidth="1"/>
    <col min="9153" max="9164" width="11.7109375" style="306" customWidth="1"/>
    <col min="9165" max="9165" width="6.7109375" style="306" customWidth="1"/>
    <col min="9166" max="9173" width="24.42578125" style="306" customWidth="1"/>
    <col min="9174" max="9407" width="9.140625" style="306"/>
    <col min="9408" max="9408" width="20" style="306" customWidth="1"/>
    <col min="9409" max="9420" width="11.7109375" style="306" customWidth="1"/>
    <col min="9421" max="9421" width="6.7109375" style="306" customWidth="1"/>
    <col min="9422" max="9429" width="24.42578125" style="306" customWidth="1"/>
    <col min="9430" max="9663" width="9.140625" style="306"/>
    <col min="9664" max="9664" width="20" style="306" customWidth="1"/>
    <col min="9665" max="9676" width="11.7109375" style="306" customWidth="1"/>
    <col min="9677" max="9677" width="6.7109375" style="306" customWidth="1"/>
    <col min="9678" max="9685" width="24.42578125" style="306" customWidth="1"/>
    <col min="9686" max="9919" width="9.140625" style="306"/>
    <col min="9920" max="9920" width="20" style="306" customWidth="1"/>
    <col min="9921" max="9932" width="11.7109375" style="306" customWidth="1"/>
    <col min="9933" max="9933" width="6.7109375" style="306" customWidth="1"/>
    <col min="9934" max="9941" width="24.42578125" style="306" customWidth="1"/>
    <col min="9942" max="10175" width="9.140625" style="306"/>
    <col min="10176" max="10176" width="20" style="306" customWidth="1"/>
    <col min="10177" max="10188" width="11.7109375" style="306" customWidth="1"/>
    <col min="10189" max="10189" width="6.7109375" style="306" customWidth="1"/>
    <col min="10190" max="10197" width="24.42578125" style="306" customWidth="1"/>
    <col min="10198" max="10431" width="9.140625" style="306"/>
    <col min="10432" max="10432" width="20" style="306" customWidth="1"/>
    <col min="10433" max="10444" width="11.7109375" style="306" customWidth="1"/>
    <col min="10445" max="10445" width="6.7109375" style="306" customWidth="1"/>
    <col min="10446" max="10453" width="24.42578125" style="306" customWidth="1"/>
    <col min="10454" max="10687" width="9.140625" style="306"/>
    <col min="10688" max="10688" width="20" style="306" customWidth="1"/>
    <col min="10689" max="10700" width="11.7109375" style="306" customWidth="1"/>
    <col min="10701" max="10701" width="6.7109375" style="306" customWidth="1"/>
    <col min="10702" max="10709" width="24.42578125" style="306" customWidth="1"/>
    <col min="10710" max="10943" width="9.140625" style="306"/>
    <col min="10944" max="10944" width="20" style="306" customWidth="1"/>
    <col min="10945" max="10956" width="11.7109375" style="306" customWidth="1"/>
    <col min="10957" max="10957" width="6.7109375" style="306" customWidth="1"/>
    <col min="10958" max="10965" width="24.42578125" style="306" customWidth="1"/>
    <col min="10966" max="11199" width="9.140625" style="306"/>
    <col min="11200" max="11200" width="20" style="306" customWidth="1"/>
    <col min="11201" max="11212" width="11.7109375" style="306" customWidth="1"/>
    <col min="11213" max="11213" width="6.7109375" style="306" customWidth="1"/>
    <col min="11214" max="11221" width="24.42578125" style="306" customWidth="1"/>
    <col min="11222" max="11455" width="9.140625" style="306"/>
    <col min="11456" max="11456" width="20" style="306" customWidth="1"/>
    <col min="11457" max="11468" width="11.7109375" style="306" customWidth="1"/>
    <col min="11469" max="11469" width="6.7109375" style="306" customWidth="1"/>
    <col min="11470" max="11477" width="24.42578125" style="306" customWidth="1"/>
    <col min="11478" max="11711" width="9.140625" style="306"/>
    <col min="11712" max="11712" width="20" style="306" customWidth="1"/>
    <col min="11713" max="11724" width="11.7109375" style="306" customWidth="1"/>
    <col min="11725" max="11725" width="6.7109375" style="306" customWidth="1"/>
    <col min="11726" max="11733" width="24.42578125" style="306" customWidth="1"/>
    <col min="11734" max="11967" width="9.140625" style="306"/>
    <col min="11968" max="11968" width="20" style="306" customWidth="1"/>
    <col min="11969" max="11980" width="11.7109375" style="306" customWidth="1"/>
    <col min="11981" max="11981" width="6.7109375" style="306" customWidth="1"/>
    <col min="11982" max="11989" width="24.42578125" style="306" customWidth="1"/>
    <col min="11990" max="12223" width="9.140625" style="306"/>
    <col min="12224" max="12224" width="20" style="306" customWidth="1"/>
    <col min="12225" max="12236" width="11.7109375" style="306" customWidth="1"/>
    <col min="12237" max="12237" width="6.7109375" style="306" customWidth="1"/>
    <col min="12238" max="12245" width="24.42578125" style="306" customWidth="1"/>
    <col min="12246" max="12479" width="9.140625" style="306"/>
    <col min="12480" max="12480" width="20" style="306" customWidth="1"/>
    <col min="12481" max="12492" width="11.7109375" style="306" customWidth="1"/>
    <col min="12493" max="12493" width="6.7109375" style="306" customWidth="1"/>
    <col min="12494" max="12501" width="24.42578125" style="306" customWidth="1"/>
    <col min="12502" max="12735" width="9.140625" style="306"/>
    <col min="12736" max="12736" width="20" style="306" customWidth="1"/>
    <col min="12737" max="12748" width="11.7109375" style="306" customWidth="1"/>
    <col min="12749" max="12749" width="6.7109375" style="306" customWidth="1"/>
    <col min="12750" max="12757" width="24.42578125" style="306" customWidth="1"/>
    <col min="12758" max="12991" width="9.140625" style="306"/>
    <col min="12992" max="12992" width="20" style="306" customWidth="1"/>
    <col min="12993" max="13004" width="11.7109375" style="306" customWidth="1"/>
    <col min="13005" max="13005" width="6.7109375" style="306" customWidth="1"/>
    <col min="13006" max="13013" width="24.42578125" style="306" customWidth="1"/>
    <col min="13014" max="13247" width="9.140625" style="306"/>
    <col min="13248" max="13248" width="20" style="306" customWidth="1"/>
    <col min="13249" max="13260" width="11.7109375" style="306" customWidth="1"/>
    <col min="13261" max="13261" width="6.7109375" style="306" customWidth="1"/>
    <col min="13262" max="13269" width="24.42578125" style="306" customWidth="1"/>
    <col min="13270" max="13503" width="9.140625" style="306"/>
    <col min="13504" max="13504" width="20" style="306" customWidth="1"/>
    <col min="13505" max="13516" width="11.7109375" style="306" customWidth="1"/>
    <col min="13517" max="13517" width="6.7109375" style="306" customWidth="1"/>
    <col min="13518" max="13525" width="24.42578125" style="306" customWidth="1"/>
    <col min="13526" max="13759" width="9.140625" style="306"/>
    <col min="13760" max="13760" width="20" style="306" customWidth="1"/>
    <col min="13761" max="13772" width="11.7109375" style="306" customWidth="1"/>
    <col min="13773" max="13773" width="6.7109375" style="306" customWidth="1"/>
    <col min="13774" max="13781" width="24.42578125" style="306" customWidth="1"/>
    <col min="13782" max="14015" width="9.140625" style="306"/>
    <col min="14016" max="14016" width="20" style="306" customWidth="1"/>
    <col min="14017" max="14028" width="11.7109375" style="306" customWidth="1"/>
    <col min="14029" max="14029" width="6.7109375" style="306" customWidth="1"/>
    <col min="14030" max="14037" width="24.42578125" style="306" customWidth="1"/>
    <col min="14038" max="14271" width="9.140625" style="306"/>
    <col min="14272" max="14272" width="20" style="306" customWidth="1"/>
    <col min="14273" max="14284" width="11.7109375" style="306" customWidth="1"/>
    <col min="14285" max="14285" width="6.7109375" style="306" customWidth="1"/>
    <col min="14286" max="14293" width="24.42578125" style="306" customWidth="1"/>
    <col min="14294" max="14527" width="9.140625" style="306"/>
    <col min="14528" max="14528" width="20" style="306" customWidth="1"/>
    <col min="14529" max="14540" width="11.7109375" style="306" customWidth="1"/>
    <col min="14541" max="14541" width="6.7109375" style="306" customWidth="1"/>
    <col min="14542" max="14549" width="24.42578125" style="306" customWidth="1"/>
    <col min="14550" max="14783" width="9.140625" style="306"/>
    <col min="14784" max="14784" width="20" style="306" customWidth="1"/>
    <col min="14785" max="14796" width="11.7109375" style="306" customWidth="1"/>
    <col min="14797" max="14797" width="6.7109375" style="306" customWidth="1"/>
    <col min="14798" max="14805" width="24.42578125" style="306" customWidth="1"/>
    <col min="14806" max="15039" width="9.140625" style="306"/>
    <col min="15040" max="15040" width="20" style="306" customWidth="1"/>
    <col min="15041" max="15052" width="11.7109375" style="306" customWidth="1"/>
    <col min="15053" max="15053" width="6.7109375" style="306" customWidth="1"/>
    <col min="15054" max="15061" width="24.42578125" style="306" customWidth="1"/>
    <col min="15062" max="15295" width="9.140625" style="306"/>
    <col min="15296" max="15296" width="20" style="306" customWidth="1"/>
    <col min="15297" max="15308" width="11.7109375" style="306" customWidth="1"/>
    <col min="15309" max="15309" width="6.7109375" style="306" customWidth="1"/>
    <col min="15310" max="15317" width="24.42578125" style="306" customWidth="1"/>
    <col min="15318" max="15551" width="9.140625" style="306"/>
    <col min="15552" max="15552" width="20" style="306" customWidth="1"/>
    <col min="15553" max="15564" width="11.7109375" style="306" customWidth="1"/>
    <col min="15565" max="15565" width="6.7109375" style="306" customWidth="1"/>
    <col min="15566" max="15573" width="24.42578125" style="306" customWidth="1"/>
    <col min="15574" max="15807" width="9.140625" style="306"/>
    <col min="15808" max="15808" width="20" style="306" customWidth="1"/>
    <col min="15809" max="15820" width="11.7109375" style="306" customWidth="1"/>
    <col min="15821" max="15821" width="6.7109375" style="306" customWidth="1"/>
    <col min="15822" max="15829" width="24.42578125" style="306" customWidth="1"/>
    <col min="15830" max="16063" width="9.140625" style="306"/>
    <col min="16064" max="16064" width="20" style="306" customWidth="1"/>
    <col min="16065" max="16076" width="11.7109375" style="306" customWidth="1"/>
    <col min="16077" max="16077" width="6.7109375" style="306" customWidth="1"/>
    <col min="16078" max="16085" width="24.42578125" style="306" customWidth="1"/>
    <col min="16086" max="16384" width="9.140625" style="306"/>
  </cols>
  <sheetData>
    <row r="1" spans="1:15" ht="15" customHeight="1">
      <c r="M1" s="285" t="s">
        <v>241</v>
      </c>
    </row>
    <row r="2" spans="1:15" ht="15" customHeight="1">
      <c r="M2" s="285"/>
    </row>
    <row r="3" spans="1:15" ht="22.5" customHeight="1">
      <c r="A3" s="1343" t="s">
        <v>224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</row>
    <row r="4" spans="1:15" ht="22.5" customHeight="1">
      <c r="A4" s="1344" t="s">
        <v>225</v>
      </c>
      <c r="B4" s="1344"/>
      <c r="C4" s="1344"/>
      <c r="D4" s="1344"/>
      <c r="E4" s="1344"/>
      <c r="F4" s="1344"/>
      <c r="G4" s="1344"/>
      <c r="H4" s="1344"/>
      <c r="I4" s="1344"/>
      <c r="J4" s="1344"/>
      <c r="K4" s="1344"/>
      <c r="L4" s="1344"/>
      <c r="M4" s="1344"/>
    </row>
    <row r="5" spans="1:15" ht="15" customHeight="1" thickBot="1">
      <c r="A5" s="1345"/>
      <c r="B5" s="1345"/>
      <c r="C5" s="1345"/>
      <c r="D5" s="1345"/>
      <c r="E5" s="1345"/>
      <c r="F5" s="1345"/>
      <c r="G5" s="1345"/>
      <c r="H5" s="1345"/>
      <c r="I5" s="1345"/>
      <c r="J5" s="1345"/>
      <c r="K5" s="1345"/>
      <c r="L5" s="1345"/>
      <c r="M5" s="1345"/>
    </row>
    <row r="6" spans="1:15" ht="22.5" customHeight="1" thickTop="1">
      <c r="A6" s="1354" t="s">
        <v>114</v>
      </c>
      <c r="B6" s="1349" t="s">
        <v>111</v>
      </c>
      <c r="C6" s="1350"/>
      <c r="D6" s="1351"/>
      <c r="E6" s="1349" t="s">
        <v>217</v>
      </c>
      <c r="F6" s="1350"/>
      <c r="G6" s="1351"/>
      <c r="H6" s="1349" t="s">
        <v>219</v>
      </c>
      <c r="I6" s="1350"/>
      <c r="J6" s="1351"/>
      <c r="K6" s="1349" t="s">
        <v>221</v>
      </c>
      <c r="L6" s="1350"/>
      <c r="M6" s="1351"/>
      <c r="O6" s="343"/>
    </row>
    <row r="7" spans="1:15" ht="22.5" customHeight="1">
      <c r="A7" s="1355"/>
      <c r="B7" s="1341" t="s">
        <v>226</v>
      </c>
      <c r="C7" s="1342"/>
      <c r="D7" s="1352" t="s">
        <v>227</v>
      </c>
      <c r="E7" s="1341" t="s">
        <v>226</v>
      </c>
      <c r="F7" s="1342"/>
      <c r="G7" s="1352" t="s">
        <v>227</v>
      </c>
      <c r="H7" s="1341" t="s">
        <v>226</v>
      </c>
      <c r="I7" s="1342"/>
      <c r="J7" s="1352" t="s">
        <v>227</v>
      </c>
      <c r="K7" s="1341" t="s">
        <v>226</v>
      </c>
      <c r="L7" s="1342"/>
      <c r="M7" s="1352" t="s">
        <v>227</v>
      </c>
    </row>
    <row r="8" spans="1:15" ht="22.5" customHeight="1" thickBot="1">
      <c r="A8" s="1356"/>
      <c r="B8" s="193" t="s">
        <v>135</v>
      </c>
      <c r="C8" s="750" t="s">
        <v>427</v>
      </c>
      <c r="D8" s="1353"/>
      <c r="E8" s="193" t="s">
        <v>135</v>
      </c>
      <c r="F8" s="750" t="s">
        <v>427</v>
      </c>
      <c r="G8" s="1353"/>
      <c r="H8" s="193" t="s">
        <v>135</v>
      </c>
      <c r="I8" s="750" t="s">
        <v>427</v>
      </c>
      <c r="J8" s="1353"/>
      <c r="K8" s="193" t="s">
        <v>135</v>
      </c>
      <c r="L8" s="750" t="s">
        <v>427</v>
      </c>
      <c r="M8" s="1353"/>
    </row>
    <row r="9" spans="1:15" ht="20.100000000000001" customHeight="1" thickTop="1">
      <c r="A9" s="307" t="s">
        <v>116</v>
      </c>
      <c r="B9" s="308">
        <v>4645.6000000000004</v>
      </c>
      <c r="C9" s="309">
        <v>4927.8</v>
      </c>
      <c r="D9" s="310">
        <f>C9/B9*100</f>
        <v>106.07456517995521</v>
      </c>
      <c r="E9" s="309">
        <v>3058.6</v>
      </c>
      <c r="F9" s="309">
        <v>3383.3</v>
      </c>
      <c r="G9" s="312">
        <f t="shared" ref="G9:G23" si="0">F9/E9*100</f>
        <v>110.61596808997582</v>
      </c>
      <c r="H9" s="311">
        <v>17.7</v>
      </c>
      <c r="I9" s="311">
        <v>15.6</v>
      </c>
      <c r="J9" s="313">
        <f t="shared" ref="J9:J23" si="1">I9/H9*100</f>
        <v>88.135593220338976</v>
      </c>
      <c r="K9" s="344">
        <v>237.1</v>
      </c>
      <c r="L9" s="309">
        <v>300.10000000000002</v>
      </c>
      <c r="M9" s="312">
        <f t="shared" ref="M9:M23" si="2">L9/K9*100</f>
        <v>126.57106706031212</v>
      </c>
    </row>
    <row r="10" spans="1:15" ht="20.100000000000001" customHeight="1">
      <c r="A10" s="314" t="s">
        <v>228</v>
      </c>
      <c r="B10" s="315">
        <v>4241.3</v>
      </c>
      <c r="C10" s="316">
        <v>4555.3999999999996</v>
      </c>
      <c r="D10" s="317">
        <f>C10/B10*100</f>
        <v>107.40574823756866</v>
      </c>
      <c r="E10" s="316">
        <v>3122</v>
      </c>
      <c r="F10" s="316">
        <v>3395.2</v>
      </c>
      <c r="G10" s="319">
        <f t="shared" si="0"/>
        <v>108.75080076873797</v>
      </c>
      <c r="H10" s="318">
        <v>26.5</v>
      </c>
      <c r="I10" s="318">
        <v>19.5</v>
      </c>
      <c r="J10" s="319">
        <f t="shared" si="1"/>
        <v>73.584905660377359</v>
      </c>
      <c r="K10" s="315">
        <v>305.3</v>
      </c>
      <c r="L10" s="316">
        <v>404.7</v>
      </c>
      <c r="M10" s="319">
        <f t="shared" si="2"/>
        <v>132.55813953488371</v>
      </c>
    </row>
    <row r="11" spans="1:15" ht="20.100000000000001" customHeight="1">
      <c r="A11" s="314" t="s">
        <v>229</v>
      </c>
      <c r="B11" s="315">
        <v>2026</v>
      </c>
      <c r="C11" s="316">
        <v>2146</v>
      </c>
      <c r="D11" s="317">
        <f t="shared" ref="D11:D18" si="3">C11/B11*100</f>
        <v>105.92300098716683</v>
      </c>
      <c r="E11" s="316">
        <v>1350.7</v>
      </c>
      <c r="F11" s="316">
        <v>1458.9</v>
      </c>
      <c r="G11" s="319">
        <f t="shared" si="0"/>
        <v>108.01066113866884</v>
      </c>
      <c r="H11" s="318">
        <v>12.9</v>
      </c>
      <c r="I11" s="318">
        <v>10.7</v>
      </c>
      <c r="J11" s="319">
        <f t="shared" si="1"/>
        <v>82.945736434108525</v>
      </c>
      <c r="K11" s="315">
        <v>161.30000000000001</v>
      </c>
      <c r="L11" s="316">
        <v>211.1</v>
      </c>
      <c r="M11" s="319">
        <f t="shared" si="2"/>
        <v>130.87414755114693</v>
      </c>
    </row>
    <row r="12" spans="1:15" ht="20.100000000000001" customHeight="1">
      <c r="A12" s="314" t="s">
        <v>230</v>
      </c>
      <c r="B12" s="315">
        <v>1723.5</v>
      </c>
      <c r="C12" s="316">
        <v>1843.9</v>
      </c>
      <c r="D12" s="317">
        <f t="shared" si="3"/>
        <v>106.98578474035394</v>
      </c>
      <c r="E12" s="316">
        <v>1204.5999999999999</v>
      </c>
      <c r="F12" s="316">
        <v>1303.5999999999999</v>
      </c>
      <c r="G12" s="319">
        <f t="shared" si="0"/>
        <v>108.21849576622947</v>
      </c>
      <c r="H12" s="318">
        <v>9</v>
      </c>
      <c r="I12" s="318">
        <v>7.9</v>
      </c>
      <c r="J12" s="319">
        <f t="shared" si="1"/>
        <v>87.777777777777771</v>
      </c>
      <c r="K12" s="315">
        <v>175.4</v>
      </c>
      <c r="L12" s="316">
        <v>224.3</v>
      </c>
      <c r="M12" s="319">
        <f t="shared" si="2"/>
        <v>127.87913340935006</v>
      </c>
    </row>
    <row r="13" spans="1:15" ht="20.100000000000001" customHeight="1">
      <c r="A13" s="314" t="s">
        <v>231</v>
      </c>
      <c r="B13" s="315">
        <v>1064.5</v>
      </c>
      <c r="C13" s="316">
        <v>1098.5999999999999</v>
      </c>
      <c r="D13" s="317">
        <f t="shared" si="3"/>
        <v>103.20338186942226</v>
      </c>
      <c r="E13" s="316">
        <v>545.6</v>
      </c>
      <c r="F13" s="316">
        <v>586.9</v>
      </c>
      <c r="G13" s="319">
        <f t="shared" si="0"/>
        <v>107.56964809384164</v>
      </c>
      <c r="H13" s="318">
        <v>7.4</v>
      </c>
      <c r="I13" s="318">
        <v>5.8</v>
      </c>
      <c r="J13" s="319">
        <f t="shared" si="1"/>
        <v>78.378378378378372</v>
      </c>
      <c r="K13" s="315">
        <v>125.7</v>
      </c>
      <c r="L13" s="316">
        <v>167.5</v>
      </c>
      <c r="M13" s="319">
        <f t="shared" si="2"/>
        <v>133.25377883850439</v>
      </c>
    </row>
    <row r="14" spans="1:15" ht="20.100000000000001" customHeight="1">
      <c r="A14" s="314" t="s">
        <v>232</v>
      </c>
      <c r="B14" s="321">
        <v>3524.1</v>
      </c>
      <c r="C14" s="322">
        <v>3623.1</v>
      </c>
      <c r="D14" s="317">
        <f t="shared" si="3"/>
        <v>102.8092278879714</v>
      </c>
      <c r="E14" s="316">
        <v>1643.5</v>
      </c>
      <c r="F14" s="316">
        <v>1800.6</v>
      </c>
      <c r="G14" s="319">
        <f t="shared" si="0"/>
        <v>109.55886826893824</v>
      </c>
      <c r="H14" s="318">
        <v>24.7</v>
      </c>
      <c r="I14" s="318">
        <v>19.100000000000001</v>
      </c>
      <c r="J14" s="319">
        <f t="shared" si="1"/>
        <v>77.327935222672068</v>
      </c>
      <c r="K14" s="316">
        <v>309.60000000000002</v>
      </c>
      <c r="L14" s="316">
        <v>395.6</v>
      </c>
      <c r="M14" s="319">
        <f t="shared" si="2"/>
        <v>127.77777777777777</v>
      </c>
    </row>
    <row r="15" spans="1:15" ht="20.100000000000001" customHeight="1">
      <c r="A15" s="314" t="s">
        <v>233</v>
      </c>
      <c r="B15" s="315">
        <v>1687.6</v>
      </c>
      <c r="C15" s="316">
        <v>1750.3</v>
      </c>
      <c r="D15" s="317">
        <f t="shared" si="3"/>
        <v>103.71533538753259</v>
      </c>
      <c r="E15" s="316">
        <v>971.6</v>
      </c>
      <c r="F15" s="316">
        <v>1053.4000000000001</v>
      </c>
      <c r="G15" s="319">
        <f t="shared" si="0"/>
        <v>108.41910251132154</v>
      </c>
      <c r="H15" s="318">
        <v>10.1</v>
      </c>
      <c r="I15" s="318">
        <v>7.7</v>
      </c>
      <c r="J15" s="319">
        <f t="shared" si="1"/>
        <v>76.237623762376245</v>
      </c>
      <c r="K15" s="316">
        <v>146.80000000000001</v>
      </c>
      <c r="L15" s="316">
        <v>186.1</v>
      </c>
      <c r="M15" s="319">
        <f t="shared" si="2"/>
        <v>126.77111716621252</v>
      </c>
    </row>
    <row r="16" spans="1:15" ht="20.100000000000001" customHeight="1">
      <c r="A16" s="314" t="s">
        <v>234</v>
      </c>
      <c r="B16" s="315">
        <v>1793.7</v>
      </c>
      <c r="C16" s="316">
        <v>1883.4</v>
      </c>
      <c r="D16" s="317">
        <f t="shared" si="3"/>
        <v>105.00083626024418</v>
      </c>
      <c r="E16" s="316">
        <v>1163.3</v>
      </c>
      <c r="F16" s="316">
        <v>1256.2</v>
      </c>
      <c r="G16" s="319">
        <f t="shared" si="0"/>
        <v>107.98590217484742</v>
      </c>
      <c r="H16" s="318">
        <v>10.9</v>
      </c>
      <c r="I16" s="318">
        <v>9.1</v>
      </c>
      <c r="J16" s="319">
        <f t="shared" si="1"/>
        <v>83.486238532110093</v>
      </c>
      <c r="K16" s="316">
        <v>140.6</v>
      </c>
      <c r="L16" s="316">
        <v>178.9</v>
      </c>
      <c r="M16" s="319">
        <f t="shared" si="2"/>
        <v>127.24039829302988</v>
      </c>
    </row>
    <row r="17" spans="1:15" ht="20.100000000000001" customHeight="1">
      <c r="A17" s="314" t="s">
        <v>235</v>
      </c>
      <c r="B17" s="315">
        <v>1689.1</v>
      </c>
      <c r="C17" s="316">
        <v>1768.7</v>
      </c>
      <c r="D17" s="317">
        <f t="shared" si="3"/>
        <v>104.71256882363389</v>
      </c>
      <c r="E17" s="316">
        <v>1126.3</v>
      </c>
      <c r="F17" s="316">
        <v>1196.9000000000001</v>
      </c>
      <c r="G17" s="319">
        <f t="shared" si="0"/>
        <v>106.26831217260056</v>
      </c>
      <c r="H17" s="318">
        <v>10.3</v>
      </c>
      <c r="I17" s="318">
        <v>8.5</v>
      </c>
      <c r="J17" s="319">
        <f t="shared" si="1"/>
        <v>82.524271844660191</v>
      </c>
      <c r="K17" s="316">
        <v>148.4</v>
      </c>
      <c r="L17" s="316">
        <v>196</v>
      </c>
      <c r="M17" s="319">
        <f t="shared" si="2"/>
        <v>132.0754716981132</v>
      </c>
    </row>
    <row r="18" spans="1:15" ht="20.100000000000001" customHeight="1">
      <c r="A18" s="314" t="s">
        <v>125</v>
      </c>
      <c r="B18" s="315">
        <v>1520.3</v>
      </c>
      <c r="C18" s="309">
        <v>1603.7</v>
      </c>
      <c r="D18" s="317">
        <f t="shared" si="3"/>
        <v>105.48575938959416</v>
      </c>
      <c r="E18" s="316">
        <v>1086.3</v>
      </c>
      <c r="F18" s="316">
        <v>1170.0999999999999</v>
      </c>
      <c r="G18" s="319">
        <f t="shared" si="0"/>
        <v>107.71425941268527</v>
      </c>
      <c r="H18" s="318">
        <v>9.1</v>
      </c>
      <c r="I18" s="318">
        <v>7.8</v>
      </c>
      <c r="J18" s="319">
        <f t="shared" si="1"/>
        <v>85.714285714285722</v>
      </c>
      <c r="K18" s="316">
        <v>106.4</v>
      </c>
      <c r="L18" s="316">
        <v>137.6</v>
      </c>
      <c r="M18" s="319">
        <f t="shared" si="2"/>
        <v>129.32330827067668</v>
      </c>
      <c r="O18" s="345"/>
    </row>
    <row r="19" spans="1:15" ht="20.100000000000001" customHeight="1">
      <c r="A19" s="327" t="s">
        <v>236</v>
      </c>
      <c r="B19" s="315">
        <v>4201.5</v>
      </c>
      <c r="C19" s="309">
        <v>4391.6000000000004</v>
      </c>
      <c r="D19" s="317">
        <f>C19/B19*100</f>
        <v>104.52457455670594</v>
      </c>
      <c r="E19" s="316">
        <v>2704.8</v>
      </c>
      <c r="F19" s="316">
        <v>2927.8</v>
      </c>
      <c r="G19" s="319">
        <f>F19/E19*100</f>
        <v>108.24460218870158</v>
      </c>
      <c r="H19" s="318">
        <v>23.6</v>
      </c>
      <c r="I19" s="318">
        <v>19.399999999999999</v>
      </c>
      <c r="J19" s="319">
        <f>I19/H19*100</f>
        <v>82.20338983050847</v>
      </c>
      <c r="K19" s="316">
        <v>272.5</v>
      </c>
      <c r="L19" s="316">
        <v>343.5</v>
      </c>
      <c r="M19" s="319">
        <f>L19/K19*100</f>
        <v>126.05504587155963</v>
      </c>
      <c r="O19" s="345"/>
    </row>
    <row r="20" spans="1:15" ht="20.100000000000001" customHeight="1">
      <c r="A20" s="328" t="s">
        <v>237</v>
      </c>
      <c r="B20" s="315">
        <v>2187.6</v>
      </c>
      <c r="C20" s="316">
        <v>2264.3000000000002</v>
      </c>
      <c r="D20" s="317">
        <f>C20/B20*100</f>
        <v>103.50612543426587</v>
      </c>
      <c r="E20" s="316">
        <v>1345</v>
      </c>
      <c r="F20" s="316">
        <v>1439.7</v>
      </c>
      <c r="G20" s="319">
        <f>F20/E20*100</f>
        <v>107.04089219330855</v>
      </c>
      <c r="H20" s="318">
        <v>14.8</v>
      </c>
      <c r="I20" s="318">
        <v>11.2</v>
      </c>
      <c r="J20" s="319">
        <f>I20/H20*100</f>
        <v>75.675675675675663</v>
      </c>
      <c r="K20" s="316">
        <v>184.3</v>
      </c>
      <c r="L20" s="316">
        <v>229.4</v>
      </c>
      <c r="M20" s="319">
        <f>L20/K20*100</f>
        <v>124.47097124253933</v>
      </c>
      <c r="O20" s="345"/>
    </row>
    <row r="21" spans="1:15" ht="20.100000000000001" customHeight="1">
      <c r="A21" s="346" t="s">
        <v>238</v>
      </c>
      <c r="B21" s="347">
        <v>1738.5</v>
      </c>
      <c r="C21" s="348">
        <v>1841.1</v>
      </c>
      <c r="D21" s="349">
        <f>C21/B21*100</f>
        <v>105.90163934426229</v>
      </c>
      <c r="E21" s="348">
        <v>1203.8</v>
      </c>
      <c r="F21" s="348">
        <v>1305</v>
      </c>
      <c r="G21" s="350">
        <f>F21/E21*100</f>
        <v>108.40671207841834</v>
      </c>
      <c r="H21" s="351">
        <v>11.2</v>
      </c>
      <c r="I21" s="351">
        <v>8.1999999999999993</v>
      </c>
      <c r="J21" s="350">
        <f>I21/H21*100</f>
        <v>73.214285714285708</v>
      </c>
      <c r="K21" s="348">
        <v>128</v>
      </c>
      <c r="L21" s="348">
        <v>167.4</v>
      </c>
      <c r="M21" s="350">
        <f>L21/K21*100</f>
        <v>130.78125</v>
      </c>
      <c r="O21" s="345"/>
    </row>
    <row r="22" spans="1:15" ht="20.100000000000001" customHeight="1" thickBot="1">
      <c r="A22" s="329" t="s">
        <v>239</v>
      </c>
      <c r="B22" s="330">
        <v>5222.3999999999996</v>
      </c>
      <c r="C22" s="331">
        <v>5459.7</v>
      </c>
      <c r="D22" s="332">
        <f>C22/B22*100</f>
        <v>104.54388786764706</v>
      </c>
      <c r="E22" s="331">
        <v>2457.6</v>
      </c>
      <c r="F22" s="331">
        <v>2681.2</v>
      </c>
      <c r="G22" s="334">
        <f>F22/E22*100</f>
        <v>109.09830729166667</v>
      </c>
      <c r="H22" s="333">
        <v>29.9</v>
      </c>
      <c r="I22" s="333">
        <v>24.8</v>
      </c>
      <c r="J22" s="334">
        <f>I22/H22*100</f>
        <v>82.943143812709039</v>
      </c>
      <c r="K22" s="331">
        <v>508.7</v>
      </c>
      <c r="L22" s="331">
        <v>659.5</v>
      </c>
      <c r="M22" s="334">
        <f>L22/K22*100</f>
        <v>129.64419107528994</v>
      </c>
      <c r="O22" s="352"/>
    </row>
    <row r="23" spans="1:15" ht="20.100000000000001" customHeight="1" thickTop="1" thickBot="1">
      <c r="A23" s="335" t="s">
        <v>111</v>
      </c>
      <c r="B23" s="336">
        <v>37265.699999999997</v>
      </c>
      <c r="C23" s="337">
        <v>39157.5</v>
      </c>
      <c r="D23" s="338">
        <f>C23/B23*100</f>
        <v>105.07651808499506</v>
      </c>
      <c r="E23" s="336">
        <v>22983.699999999997</v>
      </c>
      <c r="F23" s="337">
        <v>24958.799999999999</v>
      </c>
      <c r="G23" s="338">
        <f t="shared" si="0"/>
        <v>108.59348146730075</v>
      </c>
      <c r="H23" s="353">
        <v>218.2</v>
      </c>
      <c r="I23" s="340">
        <v>175.4</v>
      </c>
      <c r="J23" s="338">
        <f t="shared" si="1"/>
        <v>80.38496791934007</v>
      </c>
      <c r="K23" s="337">
        <v>2950.1</v>
      </c>
      <c r="L23" s="337">
        <v>3801.7</v>
      </c>
      <c r="M23" s="338">
        <f t="shared" si="2"/>
        <v>128.86681807396357</v>
      </c>
    </row>
    <row r="24" spans="1:15" ht="15" customHeight="1" thickTop="1">
      <c r="B24" s="342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</row>
    <row r="25" spans="1:15" ht="15" customHeight="1">
      <c r="A25" s="305" t="s">
        <v>240</v>
      </c>
      <c r="B25" s="342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</row>
    <row r="26" spans="1:15" ht="15" customHeight="1"/>
    <row r="27" spans="1:15" ht="15" customHeight="1">
      <c r="A27" s="305" t="s">
        <v>222</v>
      </c>
    </row>
  </sheetData>
  <mergeCells count="16">
    <mergeCell ref="M7:M8"/>
    <mergeCell ref="A3:M3"/>
    <mergeCell ref="A4:M4"/>
    <mergeCell ref="A5:M5"/>
    <mergeCell ref="A6:A8"/>
    <mergeCell ref="B6:D6"/>
    <mergeCell ref="E6:G6"/>
    <mergeCell ref="H6:J6"/>
    <mergeCell ref="K6:M6"/>
    <mergeCell ref="B7:C7"/>
    <mergeCell ref="D7:D8"/>
    <mergeCell ref="E7:F7"/>
    <mergeCell ref="G7:G8"/>
    <mergeCell ref="H7:I7"/>
    <mergeCell ref="J7:J8"/>
    <mergeCell ref="K7:L7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B34"/>
  <sheetViews>
    <sheetView workbookViewId="0">
      <selection sqref="A1:B1"/>
    </sheetView>
  </sheetViews>
  <sheetFormatPr defaultRowHeight="26.25"/>
  <cols>
    <col min="1" max="1" width="11.5703125" style="186" customWidth="1"/>
    <col min="2" max="2" width="75.42578125" style="187" customWidth="1"/>
    <col min="3" max="233" width="9.140625" style="188"/>
    <col min="234" max="234" width="12.5703125" style="188" customWidth="1"/>
    <col min="235" max="235" width="103.7109375" style="188" customWidth="1"/>
    <col min="236" max="489" width="9.140625" style="188"/>
    <col min="490" max="490" width="12.5703125" style="188" customWidth="1"/>
    <col min="491" max="491" width="103.7109375" style="188" customWidth="1"/>
    <col min="492" max="745" width="9.140625" style="188"/>
    <col min="746" max="746" width="12.5703125" style="188" customWidth="1"/>
    <col min="747" max="747" width="103.7109375" style="188" customWidth="1"/>
    <col min="748" max="1001" width="9.140625" style="188"/>
    <col min="1002" max="1002" width="12.5703125" style="188" customWidth="1"/>
    <col min="1003" max="1003" width="103.7109375" style="188" customWidth="1"/>
    <col min="1004" max="1257" width="9.140625" style="188"/>
    <col min="1258" max="1258" width="12.5703125" style="188" customWidth="1"/>
    <col min="1259" max="1259" width="103.7109375" style="188" customWidth="1"/>
    <col min="1260" max="1513" width="9.140625" style="188"/>
    <col min="1514" max="1514" width="12.5703125" style="188" customWidth="1"/>
    <col min="1515" max="1515" width="103.7109375" style="188" customWidth="1"/>
    <col min="1516" max="1769" width="9.140625" style="188"/>
    <col min="1770" max="1770" width="12.5703125" style="188" customWidth="1"/>
    <col min="1771" max="1771" width="103.7109375" style="188" customWidth="1"/>
    <col min="1772" max="2025" width="9.140625" style="188"/>
    <col min="2026" max="2026" width="12.5703125" style="188" customWidth="1"/>
    <col min="2027" max="2027" width="103.7109375" style="188" customWidth="1"/>
    <col min="2028" max="2281" width="9.140625" style="188"/>
    <col min="2282" max="2282" width="12.5703125" style="188" customWidth="1"/>
    <col min="2283" max="2283" width="103.7109375" style="188" customWidth="1"/>
    <col min="2284" max="2537" width="9.140625" style="188"/>
    <col min="2538" max="2538" width="12.5703125" style="188" customWidth="1"/>
    <col min="2539" max="2539" width="103.7109375" style="188" customWidth="1"/>
    <col min="2540" max="2793" width="9.140625" style="188"/>
    <col min="2794" max="2794" width="12.5703125" style="188" customWidth="1"/>
    <col min="2795" max="2795" width="103.7109375" style="188" customWidth="1"/>
    <col min="2796" max="3049" width="9.140625" style="188"/>
    <col min="3050" max="3050" width="12.5703125" style="188" customWidth="1"/>
    <col min="3051" max="3051" width="103.7109375" style="188" customWidth="1"/>
    <col min="3052" max="3305" width="9.140625" style="188"/>
    <col min="3306" max="3306" width="12.5703125" style="188" customWidth="1"/>
    <col min="3307" max="3307" width="103.7109375" style="188" customWidth="1"/>
    <col min="3308" max="3561" width="9.140625" style="188"/>
    <col min="3562" max="3562" width="12.5703125" style="188" customWidth="1"/>
    <col min="3563" max="3563" width="103.7109375" style="188" customWidth="1"/>
    <col min="3564" max="3817" width="9.140625" style="188"/>
    <col min="3818" max="3818" width="12.5703125" style="188" customWidth="1"/>
    <col min="3819" max="3819" width="103.7109375" style="188" customWidth="1"/>
    <col min="3820" max="4073" width="9.140625" style="188"/>
    <col min="4074" max="4074" width="12.5703125" style="188" customWidth="1"/>
    <col min="4075" max="4075" width="103.7109375" style="188" customWidth="1"/>
    <col min="4076" max="4329" width="9.140625" style="188"/>
    <col min="4330" max="4330" width="12.5703125" style="188" customWidth="1"/>
    <col min="4331" max="4331" width="103.7109375" style="188" customWidth="1"/>
    <col min="4332" max="4585" width="9.140625" style="188"/>
    <col min="4586" max="4586" width="12.5703125" style="188" customWidth="1"/>
    <col min="4587" max="4587" width="103.7109375" style="188" customWidth="1"/>
    <col min="4588" max="4841" width="9.140625" style="188"/>
    <col min="4842" max="4842" width="12.5703125" style="188" customWidth="1"/>
    <col min="4843" max="4843" width="103.7109375" style="188" customWidth="1"/>
    <col min="4844" max="5097" width="9.140625" style="188"/>
    <col min="5098" max="5098" width="12.5703125" style="188" customWidth="1"/>
    <col min="5099" max="5099" width="103.7109375" style="188" customWidth="1"/>
    <col min="5100" max="5353" width="9.140625" style="188"/>
    <col min="5354" max="5354" width="12.5703125" style="188" customWidth="1"/>
    <col min="5355" max="5355" width="103.7109375" style="188" customWidth="1"/>
    <col min="5356" max="5609" width="9.140625" style="188"/>
    <col min="5610" max="5610" width="12.5703125" style="188" customWidth="1"/>
    <col min="5611" max="5611" width="103.7109375" style="188" customWidth="1"/>
    <col min="5612" max="5865" width="9.140625" style="188"/>
    <col min="5866" max="5866" width="12.5703125" style="188" customWidth="1"/>
    <col min="5867" max="5867" width="103.7109375" style="188" customWidth="1"/>
    <col min="5868" max="6121" width="9.140625" style="188"/>
    <col min="6122" max="6122" width="12.5703125" style="188" customWidth="1"/>
    <col min="6123" max="6123" width="103.7109375" style="188" customWidth="1"/>
    <col min="6124" max="6377" width="9.140625" style="188"/>
    <col min="6378" max="6378" width="12.5703125" style="188" customWidth="1"/>
    <col min="6379" max="6379" width="103.7109375" style="188" customWidth="1"/>
    <col min="6380" max="6633" width="9.140625" style="188"/>
    <col min="6634" max="6634" width="12.5703125" style="188" customWidth="1"/>
    <col min="6635" max="6635" width="103.7109375" style="188" customWidth="1"/>
    <col min="6636" max="6889" width="9.140625" style="188"/>
    <col min="6890" max="6890" width="12.5703125" style="188" customWidth="1"/>
    <col min="6891" max="6891" width="103.7109375" style="188" customWidth="1"/>
    <col min="6892" max="7145" width="9.140625" style="188"/>
    <col min="7146" max="7146" width="12.5703125" style="188" customWidth="1"/>
    <col min="7147" max="7147" width="103.7109375" style="188" customWidth="1"/>
    <col min="7148" max="7401" width="9.140625" style="188"/>
    <col min="7402" max="7402" width="12.5703125" style="188" customWidth="1"/>
    <col min="7403" max="7403" width="103.7109375" style="188" customWidth="1"/>
    <col min="7404" max="7657" width="9.140625" style="188"/>
    <col min="7658" max="7658" width="12.5703125" style="188" customWidth="1"/>
    <col min="7659" max="7659" width="103.7109375" style="188" customWidth="1"/>
    <col min="7660" max="7913" width="9.140625" style="188"/>
    <col min="7914" max="7914" width="12.5703125" style="188" customWidth="1"/>
    <col min="7915" max="7915" width="103.7109375" style="188" customWidth="1"/>
    <col min="7916" max="8169" width="9.140625" style="188"/>
    <col min="8170" max="8170" width="12.5703125" style="188" customWidth="1"/>
    <col min="8171" max="8171" width="103.7109375" style="188" customWidth="1"/>
    <col min="8172" max="8425" width="9.140625" style="188"/>
    <col min="8426" max="8426" width="12.5703125" style="188" customWidth="1"/>
    <col min="8427" max="8427" width="103.7109375" style="188" customWidth="1"/>
    <col min="8428" max="8681" width="9.140625" style="188"/>
    <col min="8682" max="8682" width="12.5703125" style="188" customWidth="1"/>
    <col min="8683" max="8683" width="103.7109375" style="188" customWidth="1"/>
    <col min="8684" max="8937" width="9.140625" style="188"/>
    <col min="8938" max="8938" width="12.5703125" style="188" customWidth="1"/>
    <col min="8939" max="8939" width="103.7109375" style="188" customWidth="1"/>
    <col min="8940" max="9193" width="9.140625" style="188"/>
    <col min="9194" max="9194" width="12.5703125" style="188" customWidth="1"/>
    <col min="9195" max="9195" width="103.7109375" style="188" customWidth="1"/>
    <col min="9196" max="9449" width="9.140625" style="188"/>
    <col min="9450" max="9450" width="12.5703125" style="188" customWidth="1"/>
    <col min="9451" max="9451" width="103.7109375" style="188" customWidth="1"/>
    <col min="9452" max="9705" width="9.140625" style="188"/>
    <col min="9706" max="9706" width="12.5703125" style="188" customWidth="1"/>
    <col min="9707" max="9707" width="103.7109375" style="188" customWidth="1"/>
    <col min="9708" max="9961" width="9.140625" style="188"/>
    <col min="9962" max="9962" width="12.5703125" style="188" customWidth="1"/>
    <col min="9963" max="9963" width="103.7109375" style="188" customWidth="1"/>
    <col min="9964" max="10217" width="9.140625" style="188"/>
    <col min="10218" max="10218" width="12.5703125" style="188" customWidth="1"/>
    <col min="10219" max="10219" width="103.7109375" style="188" customWidth="1"/>
    <col min="10220" max="10473" width="9.140625" style="188"/>
    <col min="10474" max="10474" width="12.5703125" style="188" customWidth="1"/>
    <col min="10475" max="10475" width="103.7109375" style="188" customWidth="1"/>
    <col min="10476" max="10729" width="9.140625" style="188"/>
    <col min="10730" max="10730" width="12.5703125" style="188" customWidth="1"/>
    <col min="10731" max="10731" width="103.7109375" style="188" customWidth="1"/>
    <col min="10732" max="10985" width="9.140625" style="188"/>
    <col min="10986" max="10986" width="12.5703125" style="188" customWidth="1"/>
    <col min="10987" max="10987" width="103.7109375" style="188" customWidth="1"/>
    <col min="10988" max="11241" width="9.140625" style="188"/>
    <col min="11242" max="11242" width="12.5703125" style="188" customWidth="1"/>
    <col min="11243" max="11243" width="103.7109375" style="188" customWidth="1"/>
    <col min="11244" max="11497" width="9.140625" style="188"/>
    <col min="11498" max="11498" width="12.5703125" style="188" customWidth="1"/>
    <col min="11499" max="11499" width="103.7109375" style="188" customWidth="1"/>
    <col min="11500" max="11753" width="9.140625" style="188"/>
    <col min="11754" max="11754" width="12.5703125" style="188" customWidth="1"/>
    <col min="11755" max="11755" width="103.7109375" style="188" customWidth="1"/>
    <col min="11756" max="12009" width="9.140625" style="188"/>
    <col min="12010" max="12010" width="12.5703125" style="188" customWidth="1"/>
    <col min="12011" max="12011" width="103.7109375" style="188" customWidth="1"/>
    <col min="12012" max="12265" width="9.140625" style="188"/>
    <col min="12266" max="12266" width="12.5703125" style="188" customWidth="1"/>
    <col min="12267" max="12267" width="103.7109375" style="188" customWidth="1"/>
    <col min="12268" max="12521" width="9.140625" style="188"/>
    <col min="12522" max="12522" width="12.5703125" style="188" customWidth="1"/>
    <col min="12523" max="12523" width="103.7109375" style="188" customWidth="1"/>
    <col min="12524" max="12777" width="9.140625" style="188"/>
    <col min="12778" max="12778" width="12.5703125" style="188" customWidth="1"/>
    <col min="12779" max="12779" width="103.7109375" style="188" customWidth="1"/>
    <col min="12780" max="13033" width="9.140625" style="188"/>
    <col min="13034" max="13034" width="12.5703125" style="188" customWidth="1"/>
    <col min="13035" max="13035" width="103.7109375" style="188" customWidth="1"/>
    <col min="13036" max="13289" width="9.140625" style="188"/>
    <col min="13290" max="13290" width="12.5703125" style="188" customWidth="1"/>
    <col min="13291" max="13291" width="103.7109375" style="188" customWidth="1"/>
    <col min="13292" max="13545" width="9.140625" style="188"/>
    <col min="13546" max="13546" width="12.5703125" style="188" customWidth="1"/>
    <col min="13547" max="13547" width="103.7109375" style="188" customWidth="1"/>
    <col min="13548" max="13801" width="9.140625" style="188"/>
    <col min="13802" max="13802" width="12.5703125" style="188" customWidth="1"/>
    <col min="13803" max="13803" width="103.7109375" style="188" customWidth="1"/>
    <col min="13804" max="14057" width="9.140625" style="188"/>
    <col min="14058" max="14058" width="12.5703125" style="188" customWidth="1"/>
    <col min="14059" max="14059" width="103.7109375" style="188" customWidth="1"/>
    <col min="14060" max="14313" width="9.140625" style="188"/>
    <col min="14314" max="14314" width="12.5703125" style="188" customWidth="1"/>
    <col min="14315" max="14315" width="103.7109375" style="188" customWidth="1"/>
    <col min="14316" max="14569" width="9.140625" style="188"/>
    <col min="14570" max="14570" width="12.5703125" style="188" customWidth="1"/>
    <col min="14571" max="14571" width="103.7109375" style="188" customWidth="1"/>
    <col min="14572" max="14825" width="9.140625" style="188"/>
    <col min="14826" max="14826" width="12.5703125" style="188" customWidth="1"/>
    <col min="14827" max="14827" width="103.7109375" style="188" customWidth="1"/>
    <col min="14828" max="15081" width="9.140625" style="188"/>
    <col min="15082" max="15082" width="12.5703125" style="188" customWidth="1"/>
    <col min="15083" max="15083" width="103.7109375" style="188" customWidth="1"/>
    <col min="15084" max="15337" width="9.140625" style="188"/>
    <col min="15338" max="15338" width="12.5703125" style="188" customWidth="1"/>
    <col min="15339" max="15339" width="103.7109375" style="188" customWidth="1"/>
    <col min="15340" max="15593" width="9.140625" style="188"/>
    <col min="15594" max="15594" width="12.5703125" style="188" customWidth="1"/>
    <col min="15595" max="15595" width="103.7109375" style="188" customWidth="1"/>
    <col min="15596" max="15849" width="9.140625" style="188"/>
    <col min="15850" max="15850" width="12.5703125" style="188" customWidth="1"/>
    <col min="15851" max="15851" width="103.7109375" style="188" customWidth="1"/>
    <col min="15852" max="16105" width="9.140625" style="188"/>
    <col min="16106" max="16106" width="12.5703125" style="188" customWidth="1"/>
    <col min="16107" max="16107" width="103.7109375" style="188" customWidth="1"/>
    <col min="16108" max="16384" width="9.140625" style="188"/>
  </cols>
  <sheetData>
    <row r="1" spans="1:2" s="180" customFormat="1">
      <c r="A1" s="1205" t="s">
        <v>141</v>
      </c>
      <c r="B1" s="1205"/>
    </row>
    <row r="2" spans="1:2" s="180" customFormat="1" ht="12.75" customHeight="1" thickBot="1">
      <c r="A2" s="181"/>
      <c r="B2" s="182"/>
    </row>
    <row r="3" spans="1:2" s="180" customFormat="1" ht="21" customHeight="1" thickTop="1">
      <c r="A3" s="183" t="s">
        <v>142</v>
      </c>
      <c r="B3" s="189"/>
    </row>
    <row r="4" spans="1:2" s="180" customFormat="1" ht="21" customHeight="1">
      <c r="A4" s="184">
        <v>1</v>
      </c>
      <c r="B4" s="185" t="s">
        <v>143</v>
      </c>
    </row>
    <row r="5" spans="1:2" s="180" customFormat="1" ht="21" customHeight="1">
      <c r="A5" s="184" t="s">
        <v>144</v>
      </c>
      <c r="B5" s="185" t="s">
        <v>163</v>
      </c>
    </row>
    <row r="6" spans="1:2" s="180" customFormat="1" ht="21" customHeight="1">
      <c r="A6" s="184" t="s">
        <v>164</v>
      </c>
      <c r="B6" s="185" t="s">
        <v>888</v>
      </c>
    </row>
    <row r="7" spans="1:2" s="180" customFormat="1" ht="21" customHeight="1">
      <c r="A7" s="184">
        <v>2</v>
      </c>
      <c r="B7" s="185" t="s">
        <v>451</v>
      </c>
    </row>
    <row r="8" spans="1:2" s="180" customFormat="1" ht="21" customHeight="1">
      <c r="A8" s="184">
        <v>3</v>
      </c>
      <c r="B8" s="185" t="s">
        <v>145</v>
      </c>
    </row>
    <row r="9" spans="1:2" s="180" customFormat="1" ht="21" customHeight="1">
      <c r="A9" s="184" t="s">
        <v>138</v>
      </c>
      <c r="B9" s="185" t="s">
        <v>165</v>
      </c>
    </row>
    <row r="10" spans="1:2" s="180" customFormat="1" ht="21" customHeight="1">
      <c r="A10" s="184">
        <v>4</v>
      </c>
      <c r="B10" s="185" t="s">
        <v>24</v>
      </c>
    </row>
    <row r="11" spans="1:2" s="180" customFormat="1" ht="21" customHeight="1">
      <c r="A11" s="184">
        <v>5</v>
      </c>
      <c r="B11" s="185" t="s">
        <v>166</v>
      </c>
    </row>
    <row r="12" spans="1:2" s="180" customFormat="1" ht="21" customHeight="1">
      <c r="A12" s="184">
        <v>6</v>
      </c>
      <c r="B12" s="185" t="s">
        <v>146</v>
      </c>
    </row>
    <row r="13" spans="1:2" s="180" customFormat="1" ht="21" customHeight="1">
      <c r="A13" s="184">
        <v>7</v>
      </c>
      <c r="B13" s="185" t="s">
        <v>147</v>
      </c>
    </row>
    <row r="14" spans="1:2" s="180" customFormat="1" ht="21" customHeight="1">
      <c r="A14" s="184">
        <v>8</v>
      </c>
      <c r="B14" s="185" t="s">
        <v>148</v>
      </c>
    </row>
    <row r="15" spans="1:2" s="180" customFormat="1" ht="21" customHeight="1">
      <c r="A15" s="184">
        <v>9</v>
      </c>
      <c r="B15" s="185" t="s">
        <v>167</v>
      </c>
    </row>
    <row r="16" spans="1:2" s="180" customFormat="1" ht="21" customHeight="1">
      <c r="A16" s="184" t="s">
        <v>168</v>
      </c>
      <c r="B16" s="185" t="s">
        <v>169</v>
      </c>
    </row>
    <row r="17" spans="1:2" s="180" customFormat="1" ht="21" customHeight="1">
      <c r="A17" s="184" t="s">
        <v>170</v>
      </c>
      <c r="B17" s="185" t="s">
        <v>171</v>
      </c>
    </row>
    <row r="18" spans="1:2" s="180" customFormat="1" ht="21" customHeight="1">
      <c r="A18" s="184">
        <v>10</v>
      </c>
      <c r="B18" s="185" t="s">
        <v>149</v>
      </c>
    </row>
    <row r="19" spans="1:2" s="180" customFormat="1" ht="21" customHeight="1">
      <c r="A19" s="184">
        <v>11</v>
      </c>
      <c r="B19" s="185" t="s">
        <v>150</v>
      </c>
    </row>
    <row r="20" spans="1:2" s="180" customFormat="1" ht="29.25" customHeight="1">
      <c r="A20" s="184">
        <v>12</v>
      </c>
      <c r="B20" s="185" t="s">
        <v>151</v>
      </c>
    </row>
    <row r="21" spans="1:2" s="180" customFormat="1" ht="29.25" customHeight="1">
      <c r="A21" s="184">
        <v>13</v>
      </c>
      <c r="B21" s="185" t="s">
        <v>152</v>
      </c>
    </row>
    <row r="22" spans="1:2" s="180" customFormat="1" ht="29.25" customHeight="1">
      <c r="A22" s="184">
        <v>14</v>
      </c>
      <c r="B22" s="185" t="s">
        <v>153</v>
      </c>
    </row>
    <row r="23" spans="1:2" s="180" customFormat="1" ht="21" customHeight="1">
      <c r="A23" s="184">
        <v>15</v>
      </c>
      <c r="B23" s="185" t="s">
        <v>154</v>
      </c>
    </row>
    <row r="24" spans="1:2" s="180" customFormat="1" ht="21" customHeight="1">
      <c r="A24" s="184">
        <v>16</v>
      </c>
      <c r="B24" s="185" t="s">
        <v>155</v>
      </c>
    </row>
    <row r="25" spans="1:2" s="180" customFormat="1" ht="21" customHeight="1">
      <c r="A25" s="184">
        <v>17</v>
      </c>
      <c r="B25" s="185" t="s">
        <v>156</v>
      </c>
    </row>
    <row r="26" spans="1:2" s="180" customFormat="1" ht="21" customHeight="1">
      <c r="A26" s="184">
        <v>18</v>
      </c>
      <c r="B26" s="185" t="s">
        <v>157</v>
      </c>
    </row>
    <row r="27" spans="1:2" s="180" customFormat="1" ht="21" customHeight="1">
      <c r="A27" s="184">
        <v>19</v>
      </c>
      <c r="B27" s="185" t="s">
        <v>172</v>
      </c>
    </row>
    <row r="28" spans="1:2" s="180" customFormat="1" ht="21" customHeight="1">
      <c r="A28" s="184">
        <v>20</v>
      </c>
      <c r="B28" s="185" t="s">
        <v>158</v>
      </c>
    </row>
    <row r="29" spans="1:2" s="180" customFormat="1" ht="21" customHeight="1">
      <c r="A29" s="184">
        <v>21</v>
      </c>
      <c r="B29" s="185" t="s">
        <v>159</v>
      </c>
    </row>
    <row r="30" spans="1:2" s="180" customFormat="1" ht="28.5" customHeight="1">
      <c r="A30" s="184">
        <v>22</v>
      </c>
      <c r="B30" s="185" t="s">
        <v>160</v>
      </c>
    </row>
    <row r="31" spans="1:2" s="180" customFormat="1" ht="21" customHeight="1">
      <c r="A31" s="184">
        <v>23</v>
      </c>
      <c r="B31" s="185" t="s">
        <v>161</v>
      </c>
    </row>
    <row r="32" spans="1:2" s="180" customFormat="1" ht="21" customHeight="1">
      <c r="A32" s="184">
        <v>24</v>
      </c>
      <c r="B32" s="185" t="s">
        <v>173</v>
      </c>
    </row>
    <row r="33" spans="1:2" s="180" customFormat="1" ht="21" customHeight="1" thickBot="1">
      <c r="A33" s="1047">
        <v>25</v>
      </c>
      <c r="B33" s="1048" t="s">
        <v>162</v>
      </c>
    </row>
    <row r="34" spans="1:2" ht="27" thickTop="1"/>
  </sheetData>
  <mergeCells count="1">
    <mergeCell ref="A1:B1"/>
  </mergeCells>
  <printOptions horizontalCentered="1" verticalCentered="1"/>
  <pageMargins left="0.51181102362204722" right="0.51181102362204722" top="0" bottom="0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/>
  </sheetViews>
  <sheetFormatPr defaultRowHeight="15"/>
  <cols>
    <col min="1" max="1" width="18.28515625" customWidth="1"/>
    <col min="2" max="16" width="7.7109375" customWidth="1"/>
  </cols>
  <sheetData>
    <row r="1" spans="1:16" ht="15.75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285" t="s">
        <v>242</v>
      </c>
    </row>
    <row r="2" spans="1:16" ht="15.75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  <c r="O2" s="306"/>
      <c r="P2" s="306"/>
    </row>
    <row r="3" spans="1:16" ht="18.75">
      <c r="A3" s="1343" t="s">
        <v>224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  <c r="O3" s="1343"/>
      <c r="P3" s="1343"/>
    </row>
    <row r="4" spans="1:16" ht="18.75">
      <c r="A4" s="1344" t="s">
        <v>243</v>
      </c>
      <c r="B4" s="1344"/>
      <c r="C4" s="1344"/>
      <c r="D4" s="1344"/>
      <c r="E4" s="1344"/>
      <c r="F4" s="1344"/>
      <c r="G4" s="1344"/>
      <c r="H4" s="1344"/>
      <c r="I4" s="1344"/>
      <c r="J4" s="1344"/>
      <c r="K4" s="1344"/>
      <c r="L4" s="1344"/>
      <c r="M4" s="1344"/>
      <c r="N4" s="1344"/>
      <c r="O4" s="1344"/>
      <c r="P4" s="1344"/>
    </row>
    <row r="5" spans="1:16" ht="18.75" thickBot="1">
      <c r="A5" s="1357"/>
      <c r="B5" s="1357"/>
      <c r="C5" s="1357"/>
      <c r="D5" s="1357"/>
      <c r="E5" s="1357"/>
      <c r="F5" s="1357"/>
      <c r="G5" s="1357"/>
      <c r="H5" s="1357"/>
      <c r="I5" s="1357"/>
      <c r="J5" s="1357"/>
      <c r="K5" s="1357"/>
      <c r="L5" s="1357"/>
      <c r="M5" s="1357"/>
      <c r="N5" s="1357"/>
      <c r="O5" s="1357"/>
      <c r="P5" s="1357"/>
    </row>
    <row r="6" spans="1:16" ht="20.100000000000001" customHeight="1" thickTop="1">
      <c r="A6" s="1346" t="s">
        <v>114</v>
      </c>
      <c r="B6" s="1358" t="s">
        <v>111</v>
      </c>
      <c r="C6" s="1359"/>
      <c r="D6" s="1360"/>
      <c r="E6" s="1364" t="s">
        <v>41</v>
      </c>
      <c r="F6" s="1365"/>
      <c r="G6" s="1365"/>
      <c r="H6" s="1365"/>
      <c r="I6" s="1365"/>
      <c r="J6" s="1365"/>
      <c r="K6" s="1365"/>
      <c r="L6" s="1365"/>
      <c r="M6" s="1365"/>
      <c r="N6" s="1365"/>
      <c r="O6" s="1365"/>
      <c r="P6" s="1366"/>
    </row>
    <row r="7" spans="1:16" ht="20.100000000000001" customHeight="1">
      <c r="A7" s="1347"/>
      <c r="B7" s="1361"/>
      <c r="C7" s="1362"/>
      <c r="D7" s="1363"/>
      <c r="E7" s="1367" t="s">
        <v>216</v>
      </c>
      <c r="F7" s="1367"/>
      <c r="G7" s="1367"/>
      <c r="H7" s="1368" t="s">
        <v>218</v>
      </c>
      <c r="I7" s="1369"/>
      <c r="J7" s="1370"/>
      <c r="K7" s="1367" t="s">
        <v>217</v>
      </c>
      <c r="L7" s="1367"/>
      <c r="M7" s="1367"/>
      <c r="N7" s="1368" t="s">
        <v>244</v>
      </c>
      <c r="O7" s="1369"/>
      <c r="P7" s="1370"/>
    </row>
    <row r="8" spans="1:16" ht="20.100000000000001" customHeight="1">
      <c r="A8" s="1347"/>
      <c r="B8" s="1371" t="s">
        <v>245</v>
      </c>
      <c r="C8" s="1372"/>
      <c r="D8" s="1373" t="s">
        <v>246</v>
      </c>
      <c r="E8" s="1371" t="s">
        <v>245</v>
      </c>
      <c r="F8" s="1372"/>
      <c r="G8" s="1373" t="s">
        <v>246</v>
      </c>
      <c r="H8" s="1371" t="s">
        <v>245</v>
      </c>
      <c r="I8" s="1372"/>
      <c r="J8" s="1373" t="s">
        <v>246</v>
      </c>
      <c r="K8" s="1371" t="s">
        <v>245</v>
      </c>
      <c r="L8" s="1372"/>
      <c r="M8" s="1373" t="s">
        <v>246</v>
      </c>
      <c r="N8" s="1371" t="s">
        <v>245</v>
      </c>
      <c r="O8" s="1372"/>
      <c r="P8" s="1375" t="s">
        <v>246</v>
      </c>
    </row>
    <row r="9" spans="1:16" ht="20.100000000000001" customHeight="1" thickBot="1">
      <c r="A9" s="1348"/>
      <c r="B9" s="355">
        <v>2017</v>
      </c>
      <c r="C9" s="356">
        <v>2018</v>
      </c>
      <c r="D9" s="1374"/>
      <c r="E9" s="355">
        <v>2017</v>
      </c>
      <c r="F9" s="356">
        <v>2018</v>
      </c>
      <c r="G9" s="1374"/>
      <c r="H9" s="355">
        <v>2017</v>
      </c>
      <c r="I9" s="356">
        <v>2018</v>
      </c>
      <c r="J9" s="1374"/>
      <c r="K9" s="355">
        <v>2017</v>
      </c>
      <c r="L9" s="356">
        <v>2018</v>
      </c>
      <c r="M9" s="1374"/>
      <c r="N9" s="355">
        <v>2017</v>
      </c>
      <c r="O9" s="356">
        <v>2018</v>
      </c>
      <c r="P9" s="1376"/>
    </row>
    <row r="10" spans="1:16" ht="20.100000000000001" customHeight="1" thickTop="1">
      <c r="A10" s="357" t="s">
        <v>116</v>
      </c>
      <c r="B10" s="358">
        <v>77.400000000000006</v>
      </c>
      <c r="C10" s="359">
        <v>71.599999999999994</v>
      </c>
      <c r="D10" s="360">
        <f t="shared" ref="D10:D19" si="0">C10/B10*100</f>
        <v>92.506459948320398</v>
      </c>
      <c r="E10" s="361">
        <v>17.2</v>
      </c>
      <c r="F10" s="365">
        <v>13.4</v>
      </c>
      <c r="G10" s="362">
        <f t="shared" ref="G10:G19" si="1">F10/E10*100</f>
        <v>77.906976744186053</v>
      </c>
      <c r="H10" s="363">
        <v>22.6</v>
      </c>
      <c r="I10" s="364">
        <v>20.3</v>
      </c>
      <c r="J10" s="360">
        <f t="shared" ref="J10:J19" si="2">I10/H10*100</f>
        <v>89.82300884955751</v>
      </c>
      <c r="K10" s="361">
        <v>35</v>
      </c>
      <c r="L10" s="365">
        <v>35.299999999999997</v>
      </c>
      <c r="M10" s="362">
        <f t="shared" ref="M10:M19" si="3">L10/K10*100</f>
        <v>100.85714285714285</v>
      </c>
      <c r="N10" s="366">
        <v>2.5</v>
      </c>
      <c r="O10" s="365">
        <v>2.5</v>
      </c>
      <c r="P10" s="367">
        <f t="shared" ref="P10:P19" si="4">O10/N10*100</f>
        <v>100</v>
      </c>
    </row>
    <row r="11" spans="1:16" ht="20.100000000000001" customHeight="1">
      <c r="A11" s="314" t="s">
        <v>228</v>
      </c>
      <c r="B11" s="368">
        <v>88.9</v>
      </c>
      <c r="C11" s="322">
        <v>80.2</v>
      </c>
      <c r="D11" s="369">
        <f t="shared" si="0"/>
        <v>90.21372328458942</v>
      </c>
      <c r="E11" s="370">
        <v>34.4</v>
      </c>
      <c r="F11" s="372">
        <v>26.5</v>
      </c>
      <c r="G11" s="362">
        <f t="shared" si="1"/>
        <v>77.034883720930239</v>
      </c>
      <c r="H11" s="371">
        <v>13.6</v>
      </c>
      <c r="I11" s="372">
        <v>12</v>
      </c>
      <c r="J11" s="369">
        <f t="shared" si="2"/>
        <v>88.235294117647058</v>
      </c>
      <c r="K11" s="370">
        <v>37.6</v>
      </c>
      <c r="L11" s="372">
        <v>38.200000000000003</v>
      </c>
      <c r="M11" s="373">
        <f t="shared" si="3"/>
        <v>101.59574468085107</v>
      </c>
      <c r="N11" s="374">
        <v>3.1</v>
      </c>
      <c r="O11" s="372">
        <v>3.2</v>
      </c>
      <c r="P11" s="367">
        <f t="shared" si="4"/>
        <v>103.2258064516129</v>
      </c>
    </row>
    <row r="12" spans="1:16" ht="20.100000000000001" customHeight="1">
      <c r="A12" s="314" t="s">
        <v>229</v>
      </c>
      <c r="B12" s="368">
        <v>47.9</v>
      </c>
      <c r="C12" s="322">
        <v>42.6</v>
      </c>
      <c r="D12" s="369">
        <f t="shared" si="0"/>
        <v>88.935281837160758</v>
      </c>
      <c r="E12" s="370">
        <v>20.3</v>
      </c>
      <c r="F12" s="372">
        <v>15.7</v>
      </c>
      <c r="G12" s="362">
        <f t="shared" si="1"/>
        <v>77.339901477832512</v>
      </c>
      <c r="H12" s="371">
        <v>9.3000000000000007</v>
      </c>
      <c r="I12" s="372">
        <v>8.1999999999999993</v>
      </c>
      <c r="J12" s="369">
        <f t="shared" si="2"/>
        <v>88.172043010752674</v>
      </c>
      <c r="K12" s="370">
        <v>16.600000000000001</v>
      </c>
      <c r="L12" s="372">
        <v>16.899999999999999</v>
      </c>
      <c r="M12" s="373">
        <f t="shared" si="3"/>
        <v>101.80722891566263</v>
      </c>
      <c r="N12" s="374">
        <v>1.6</v>
      </c>
      <c r="O12" s="372">
        <v>1.7</v>
      </c>
      <c r="P12" s="367">
        <f t="shared" si="4"/>
        <v>106.25</v>
      </c>
    </row>
    <row r="13" spans="1:16" ht="20.100000000000001" customHeight="1">
      <c r="A13" s="314" t="s">
        <v>230</v>
      </c>
      <c r="B13" s="368">
        <v>36.1</v>
      </c>
      <c r="C13" s="322">
        <v>32.200000000000003</v>
      </c>
      <c r="D13" s="369">
        <f t="shared" si="0"/>
        <v>89.196675900277015</v>
      </c>
      <c r="E13" s="370">
        <v>13.7</v>
      </c>
      <c r="F13" s="372">
        <v>10.4</v>
      </c>
      <c r="G13" s="362">
        <f t="shared" si="1"/>
        <v>75.912408759124091</v>
      </c>
      <c r="H13" s="371">
        <v>5.9</v>
      </c>
      <c r="I13" s="372">
        <v>5.2</v>
      </c>
      <c r="J13" s="369">
        <f t="shared" si="2"/>
        <v>88.135593220338976</v>
      </c>
      <c r="K13" s="370">
        <v>14.6</v>
      </c>
      <c r="L13" s="372">
        <v>14.8</v>
      </c>
      <c r="M13" s="373">
        <f t="shared" si="3"/>
        <v>101.36986301369863</v>
      </c>
      <c r="N13" s="374">
        <v>1.8</v>
      </c>
      <c r="O13" s="372">
        <v>1.8</v>
      </c>
      <c r="P13" s="367">
        <f t="shared" si="4"/>
        <v>100</v>
      </c>
    </row>
    <row r="14" spans="1:16" ht="20.100000000000001" customHeight="1">
      <c r="A14" s="314" t="s">
        <v>231</v>
      </c>
      <c r="B14" s="321">
        <v>28.3</v>
      </c>
      <c r="C14" s="322">
        <v>24.2</v>
      </c>
      <c r="D14" s="369">
        <f t="shared" si="0"/>
        <v>85.512367491166074</v>
      </c>
      <c r="E14" s="370">
        <v>12.5</v>
      </c>
      <c r="F14" s="372">
        <v>9.6</v>
      </c>
      <c r="G14" s="362">
        <f t="shared" si="1"/>
        <v>76.8</v>
      </c>
      <c r="H14" s="371">
        <v>7.4</v>
      </c>
      <c r="I14" s="372">
        <v>6.2</v>
      </c>
      <c r="J14" s="369">
        <f t="shared" si="2"/>
        <v>83.78378378378379</v>
      </c>
      <c r="K14" s="370">
        <v>7.1</v>
      </c>
      <c r="L14" s="372">
        <v>7</v>
      </c>
      <c r="M14" s="373">
        <f t="shared" si="3"/>
        <v>98.591549295774655</v>
      </c>
      <c r="N14" s="374">
        <v>1.3</v>
      </c>
      <c r="O14" s="372">
        <v>1.4</v>
      </c>
      <c r="P14" s="367">
        <f t="shared" si="4"/>
        <v>107.69230769230769</v>
      </c>
    </row>
    <row r="15" spans="1:16" ht="20.100000000000001" customHeight="1">
      <c r="A15" s="314" t="s">
        <v>232</v>
      </c>
      <c r="B15" s="321">
        <v>95</v>
      </c>
      <c r="C15" s="322">
        <v>84</v>
      </c>
      <c r="D15" s="369">
        <f t="shared" si="0"/>
        <v>88.421052631578945</v>
      </c>
      <c r="E15" s="370">
        <v>42.2</v>
      </c>
      <c r="F15" s="372">
        <v>34.6</v>
      </c>
      <c r="G15" s="362">
        <f t="shared" si="1"/>
        <v>81.990521327014221</v>
      </c>
      <c r="H15" s="371">
        <v>28.3</v>
      </c>
      <c r="I15" s="372">
        <v>24.7</v>
      </c>
      <c r="J15" s="369">
        <f t="shared" si="2"/>
        <v>87.279151943462892</v>
      </c>
      <c r="K15" s="370">
        <v>21.3</v>
      </c>
      <c r="L15" s="372">
        <v>21.4</v>
      </c>
      <c r="M15" s="373">
        <f t="shared" si="3"/>
        <v>100.46948356807511</v>
      </c>
      <c r="N15" s="374">
        <v>3.1</v>
      </c>
      <c r="O15" s="372">
        <v>3.2</v>
      </c>
      <c r="P15" s="367">
        <f t="shared" si="4"/>
        <v>103.2258064516129</v>
      </c>
    </row>
    <row r="16" spans="1:16" ht="20.100000000000001" customHeight="1">
      <c r="A16" s="314" t="s">
        <v>233</v>
      </c>
      <c r="B16" s="321">
        <v>40.299999999999997</v>
      </c>
      <c r="C16" s="322">
        <v>35.6</v>
      </c>
      <c r="D16" s="369">
        <f t="shared" si="0"/>
        <v>88.337468982630284</v>
      </c>
      <c r="E16" s="370">
        <v>16.3</v>
      </c>
      <c r="F16" s="372">
        <v>12.8</v>
      </c>
      <c r="G16" s="362">
        <f t="shared" si="1"/>
        <v>78.527607361963192</v>
      </c>
      <c r="H16" s="371">
        <v>10.6</v>
      </c>
      <c r="I16" s="372">
        <v>9.1999999999999993</v>
      </c>
      <c r="J16" s="369">
        <f t="shared" si="2"/>
        <v>86.792452830188665</v>
      </c>
      <c r="K16" s="370">
        <v>11.9</v>
      </c>
      <c r="L16" s="372">
        <v>12</v>
      </c>
      <c r="M16" s="373">
        <f t="shared" si="3"/>
        <v>100.84033613445378</v>
      </c>
      <c r="N16" s="374">
        <v>1.5</v>
      </c>
      <c r="O16" s="372">
        <v>1.5</v>
      </c>
      <c r="P16" s="367">
        <f t="shared" si="4"/>
        <v>100</v>
      </c>
    </row>
    <row r="17" spans="1:16" ht="20.100000000000001" customHeight="1">
      <c r="A17" s="314" t="s">
        <v>234</v>
      </c>
      <c r="B17" s="321">
        <v>42.7</v>
      </c>
      <c r="C17" s="322">
        <v>37.700000000000003</v>
      </c>
      <c r="D17" s="369">
        <f t="shared" si="0"/>
        <v>88.2903981264637</v>
      </c>
      <c r="E17" s="370">
        <v>18.2</v>
      </c>
      <c r="F17" s="372">
        <v>14</v>
      </c>
      <c r="G17" s="362">
        <f t="shared" si="1"/>
        <v>76.923076923076934</v>
      </c>
      <c r="H17" s="371">
        <v>8.8000000000000007</v>
      </c>
      <c r="I17" s="372">
        <v>7.7</v>
      </c>
      <c r="J17" s="369">
        <f t="shared" si="2"/>
        <v>87.5</v>
      </c>
      <c r="K17" s="370">
        <v>14.3</v>
      </c>
      <c r="L17" s="372">
        <v>14.5</v>
      </c>
      <c r="M17" s="373">
        <f t="shared" si="3"/>
        <v>101.3986013986014</v>
      </c>
      <c r="N17" s="374">
        <v>1.4</v>
      </c>
      <c r="O17" s="372">
        <v>1.4</v>
      </c>
      <c r="P17" s="367">
        <f t="shared" si="4"/>
        <v>100</v>
      </c>
    </row>
    <row r="18" spans="1:16" ht="20.100000000000001" customHeight="1">
      <c r="A18" s="314" t="s">
        <v>235</v>
      </c>
      <c r="B18" s="321">
        <v>39.6</v>
      </c>
      <c r="C18" s="322">
        <v>34.5</v>
      </c>
      <c r="D18" s="369">
        <f t="shared" si="0"/>
        <v>87.121212121212125</v>
      </c>
      <c r="E18" s="370">
        <v>16.899999999999999</v>
      </c>
      <c r="F18" s="372">
        <v>12.7</v>
      </c>
      <c r="G18" s="362">
        <f t="shared" si="1"/>
        <v>75.147928994082847</v>
      </c>
      <c r="H18" s="371">
        <v>7.5</v>
      </c>
      <c r="I18" s="372">
        <v>6.5</v>
      </c>
      <c r="J18" s="369">
        <f t="shared" si="2"/>
        <v>86.666666666666671</v>
      </c>
      <c r="K18" s="370">
        <v>13.6</v>
      </c>
      <c r="L18" s="372">
        <v>13.8</v>
      </c>
      <c r="M18" s="373">
        <f t="shared" si="3"/>
        <v>101.47058823529413</v>
      </c>
      <c r="N18" s="374">
        <v>1.4</v>
      </c>
      <c r="O18" s="372">
        <v>1.5</v>
      </c>
      <c r="P18" s="367">
        <f t="shared" si="4"/>
        <v>107.14285714285714</v>
      </c>
    </row>
    <row r="19" spans="1:16" ht="20.100000000000001" customHeight="1">
      <c r="A19" s="314" t="s">
        <v>125</v>
      </c>
      <c r="B19" s="321">
        <v>36.200000000000003</v>
      </c>
      <c r="C19" s="322">
        <v>31.3</v>
      </c>
      <c r="D19" s="369">
        <f t="shared" si="0"/>
        <v>86.46408839779005</v>
      </c>
      <c r="E19" s="370">
        <v>16.2</v>
      </c>
      <c r="F19" s="372">
        <v>11.9</v>
      </c>
      <c r="G19" s="362">
        <f t="shared" si="1"/>
        <v>73.456790123456798</v>
      </c>
      <c r="H19" s="371">
        <v>5.8</v>
      </c>
      <c r="I19" s="372">
        <v>5</v>
      </c>
      <c r="J19" s="369">
        <f t="shared" si="2"/>
        <v>86.206896551724142</v>
      </c>
      <c r="K19" s="370">
        <v>13</v>
      </c>
      <c r="L19" s="372">
        <v>13.2</v>
      </c>
      <c r="M19" s="373">
        <f t="shared" si="3"/>
        <v>101.53846153846153</v>
      </c>
      <c r="N19" s="374">
        <v>1.1000000000000001</v>
      </c>
      <c r="O19" s="372">
        <v>1.1000000000000001</v>
      </c>
      <c r="P19" s="367">
        <f t="shared" si="4"/>
        <v>100</v>
      </c>
    </row>
    <row r="20" spans="1:16" ht="20.100000000000001" customHeight="1">
      <c r="A20" s="328" t="s">
        <v>236</v>
      </c>
      <c r="B20" s="321">
        <v>94</v>
      </c>
      <c r="C20" s="322">
        <v>83.5</v>
      </c>
      <c r="D20" s="369">
        <f>C20/B20*100</f>
        <v>88.829787234042556</v>
      </c>
      <c r="E20" s="370">
        <v>37.299999999999997</v>
      </c>
      <c r="F20" s="372">
        <v>28.7</v>
      </c>
      <c r="G20" s="362">
        <f>F20/E20*100</f>
        <v>76.943699731903493</v>
      </c>
      <c r="H20" s="371">
        <v>21.6</v>
      </c>
      <c r="I20" s="372">
        <v>19.2</v>
      </c>
      <c r="J20" s="369">
        <f>I20/H20*100</f>
        <v>88.888888888888886</v>
      </c>
      <c r="K20" s="370">
        <v>32.200000000000003</v>
      </c>
      <c r="L20" s="372">
        <v>32.799999999999997</v>
      </c>
      <c r="M20" s="373">
        <f>L20/K20*100</f>
        <v>101.86335403726707</v>
      </c>
      <c r="N20" s="374">
        <v>2.7</v>
      </c>
      <c r="O20" s="372">
        <v>2.7</v>
      </c>
      <c r="P20" s="367">
        <f>O20/N20*100</f>
        <v>100</v>
      </c>
    </row>
    <row r="21" spans="1:16" ht="20.100000000000001" customHeight="1">
      <c r="A21" s="328" t="s">
        <v>237</v>
      </c>
      <c r="B21" s="321">
        <v>54.4</v>
      </c>
      <c r="C21" s="322">
        <v>47.3</v>
      </c>
      <c r="D21" s="369">
        <f>C21/B21*100</f>
        <v>86.94852941176471</v>
      </c>
      <c r="E21" s="370">
        <v>24.2</v>
      </c>
      <c r="F21" s="372">
        <v>18.5</v>
      </c>
      <c r="G21" s="362">
        <f>F21/E21*100</f>
        <v>76.446280991735534</v>
      </c>
      <c r="H21" s="371">
        <v>12</v>
      </c>
      <c r="I21" s="372">
        <v>10.5</v>
      </c>
      <c r="J21" s="369">
        <f>I21/H21*100</f>
        <v>87.5</v>
      </c>
      <c r="K21" s="370">
        <v>16.2</v>
      </c>
      <c r="L21" s="372">
        <v>16.399999999999999</v>
      </c>
      <c r="M21" s="373">
        <f>L21/K21*100</f>
        <v>101.23456790123457</v>
      </c>
      <c r="N21" s="374">
        <v>1.9</v>
      </c>
      <c r="O21" s="372">
        <v>1.9</v>
      </c>
      <c r="P21" s="367">
        <f>O21/N21*100</f>
        <v>100</v>
      </c>
    </row>
    <row r="22" spans="1:16" ht="20.100000000000001" customHeight="1">
      <c r="A22" s="346" t="s">
        <v>238</v>
      </c>
      <c r="B22" s="375">
        <v>41.8</v>
      </c>
      <c r="C22" s="376">
        <v>36.700000000000003</v>
      </c>
      <c r="D22" s="377">
        <f>C22/B22*100</f>
        <v>87.799043062200965</v>
      </c>
      <c r="E22" s="378">
        <v>18.2</v>
      </c>
      <c r="F22" s="381">
        <v>13.6</v>
      </c>
      <c r="G22" s="379">
        <f>F22/E22*100</f>
        <v>74.72527472527473</v>
      </c>
      <c r="H22" s="380">
        <v>7.7</v>
      </c>
      <c r="I22" s="381">
        <v>6.8</v>
      </c>
      <c r="J22" s="377">
        <f>I22/H22*100</f>
        <v>88.311688311688314</v>
      </c>
      <c r="K22" s="378">
        <v>14.5</v>
      </c>
      <c r="L22" s="381">
        <v>14.9</v>
      </c>
      <c r="M22" s="379">
        <f>L22/K22*100</f>
        <v>102.75862068965517</v>
      </c>
      <c r="N22" s="382">
        <v>1.3</v>
      </c>
      <c r="O22" s="381">
        <v>1.3</v>
      </c>
      <c r="P22" s="383">
        <f>O22/N22*100</f>
        <v>100</v>
      </c>
    </row>
    <row r="23" spans="1:16" ht="20.100000000000001" customHeight="1" thickBot="1">
      <c r="A23" s="329" t="s">
        <v>239</v>
      </c>
      <c r="B23" s="384">
        <v>139.69999999999999</v>
      </c>
      <c r="C23" s="385">
        <v>126.4</v>
      </c>
      <c r="D23" s="386">
        <f>C23/B23*100</f>
        <v>90.479599141016479</v>
      </c>
      <c r="E23" s="387">
        <v>56.7</v>
      </c>
      <c r="F23" s="390">
        <v>47</v>
      </c>
      <c r="G23" s="388">
        <f>F23/E23*100</f>
        <v>82.892416225749557</v>
      </c>
      <c r="H23" s="389">
        <v>47</v>
      </c>
      <c r="I23" s="390">
        <v>43</v>
      </c>
      <c r="J23" s="386">
        <f>I23/H23*100</f>
        <v>91.489361702127653</v>
      </c>
      <c r="K23" s="387">
        <v>30.6</v>
      </c>
      <c r="L23" s="390">
        <v>30.9</v>
      </c>
      <c r="M23" s="388">
        <f>L23/K23*100</f>
        <v>100.98039215686273</v>
      </c>
      <c r="N23" s="391">
        <v>5.0999999999999996</v>
      </c>
      <c r="O23" s="390">
        <v>5.3</v>
      </c>
      <c r="P23" s="392">
        <f>O23/N23*100</f>
        <v>103.92156862745099</v>
      </c>
    </row>
    <row r="24" spans="1:16" ht="20.100000000000001" customHeight="1" thickTop="1" thickBot="1">
      <c r="A24" s="393" t="s">
        <v>111</v>
      </c>
      <c r="B24" s="336">
        <v>862.2</v>
      </c>
      <c r="C24" s="337">
        <f>SUM(C10:C23)</f>
        <v>767.80000000000007</v>
      </c>
      <c r="D24" s="394">
        <f t="shared" ref="D24" si="5">C24/B24*100</f>
        <v>89.051264207840404</v>
      </c>
      <c r="E24" s="395">
        <v>344.2</v>
      </c>
      <c r="F24" s="398">
        <f>SUM(F10:F23)</f>
        <v>269.39999999999998</v>
      </c>
      <c r="G24" s="396">
        <f>F24/E24*100</f>
        <v>78.268448576409057</v>
      </c>
      <c r="H24" s="397">
        <v>208</v>
      </c>
      <c r="I24" s="398">
        <v>184.6</v>
      </c>
      <c r="J24" s="394">
        <f t="shared" ref="J24" si="6">I24/H24*100</f>
        <v>88.75</v>
      </c>
      <c r="K24" s="395">
        <v>278.8</v>
      </c>
      <c r="L24" s="398">
        <f>SUM(L10:L23)</f>
        <v>282.09999999999997</v>
      </c>
      <c r="M24" s="399">
        <f t="shared" ref="M24" si="7">L24/K24*100</f>
        <v>101.18364418938306</v>
      </c>
      <c r="N24" s="397">
        <v>29.7</v>
      </c>
      <c r="O24" s="398">
        <v>30.2</v>
      </c>
      <c r="P24" s="400">
        <f t="shared" ref="P24" si="8">O24/N24*100</f>
        <v>101.68350168350169</v>
      </c>
    </row>
    <row r="25" spans="1:16" ht="10.5" customHeight="1" thickTop="1">
      <c r="A25" s="306"/>
      <c r="B25" s="306"/>
      <c r="C25" s="306"/>
      <c r="D25" s="306"/>
      <c r="E25" s="352"/>
      <c r="F25" s="306"/>
      <c r="G25" s="306"/>
      <c r="H25" s="352"/>
      <c r="I25" s="306"/>
      <c r="J25" s="306"/>
      <c r="K25" s="352"/>
      <c r="L25" s="306"/>
      <c r="M25" s="306"/>
      <c r="N25" s="352"/>
      <c r="O25" s="352"/>
      <c r="P25" s="306"/>
    </row>
    <row r="26" spans="1:16" ht="15.75">
      <c r="A26" s="401" t="s">
        <v>222</v>
      </c>
      <c r="B26" s="306"/>
      <c r="C26" s="306"/>
      <c r="D26" s="306"/>
      <c r="E26" s="402"/>
      <c r="F26" s="306"/>
      <c r="G26" s="306"/>
      <c r="H26" s="306"/>
      <c r="I26" s="306"/>
      <c r="J26" s="306"/>
      <c r="K26" s="306"/>
      <c r="L26" s="306"/>
      <c r="M26" s="306"/>
      <c r="N26" s="306"/>
      <c r="O26" s="306"/>
      <c r="P26" s="306"/>
    </row>
  </sheetData>
  <mergeCells count="20">
    <mergeCell ref="E8:F8"/>
    <mergeCell ref="G8:G9"/>
    <mergeCell ref="H8:I8"/>
    <mergeCell ref="J8:J9"/>
    <mergeCell ref="A3:P3"/>
    <mergeCell ref="A4:P4"/>
    <mergeCell ref="A5:P5"/>
    <mergeCell ref="A6:A9"/>
    <mergeCell ref="B6:D7"/>
    <mergeCell ref="E6:P6"/>
    <mergeCell ref="E7:G7"/>
    <mergeCell ref="H7:J7"/>
    <mergeCell ref="K7:M7"/>
    <mergeCell ref="N7:P7"/>
    <mergeCell ref="K8:L8"/>
    <mergeCell ref="M8:M9"/>
    <mergeCell ref="N8:O8"/>
    <mergeCell ref="P8:P9"/>
    <mergeCell ref="B8:C8"/>
    <mergeCell ref="D8:D9"/>
  </mergeCells>
  <printOptions horizontalCentered="1" verticalCentered="1"/>
  <pageMargins left="0.11811023622047245" right="0.11811023622047245" top="0.59055118110236227" bottom="0.59055118110236227" header="0.31496062992125984" footer="0.31496062992125984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RowHeight="15"/>
  <cols>
    <col min="1" max="1" width="38.28515625" style="403" customWidth="1"/>
    <col min="2" max="4" width="16.7109375" style="403" customWidth="1"/>
  </cols>
  <sheetData>
    <row r="1" spans="1:4">
      <c r="D1" s="285" t="s">
        <v>247</v>
      </c>
    </row>
    <row r="3" spans="1:4" ht="22.5" customHeight="1">
      <c r="A3" s="1343" t="s">
        <v>224</v>
      </c>
      <c r="B3" s="1343"/>
      <c r="C3" s="1343"/>
      <c r="D3" s="1343"/>
    </row>
    <row r="4" spans="1:4" ht="22.5" customHeight="1">
      <c r="A4" s="1344" t="s">
        <v>430</v>
      </c>
      <c r="B4" s="1344"/>
      <c r="C4" s="1344"/>
      <c r="D4" s="1344"/>
    </row>
    <row r="5" spans="1:4" ht="15.75" thickBot="1">
      <c r="A5" s="1377"/>
      <c r="B5" s="1377"/>
      <c r="C5" s="1377"/>
      <c r="D5" s="1377"/>
    </row>
    <row r="6" spans="1:4" ht="22.5" customHeight="1" thickTop="1">
      <c r="A6" s="1346" t="s">
        <v>114</v>
      </c>
      <c r="B6" s="1349" t="s">
        <v>248</v>
      </c>
      <c r="C6" s="1350"/>
      <c r="D6" s="1351"/>
    </row>
    <row r="7" spans="1:4" ht="22.5" customHeight="1">
      <c r="A7" s="1347"/>
      <c r="B7" s="743" t="s">
        <v>135</v>
      </c>
      <c r="C7" s="404" t="s">
        <v>427</v>
      </c>
      <c r="D7" s="1378" t="s">
        <v>99</v>
      </c>
    </row>
    <row r="8" spans="1:4" ht="22.5" customHeight="1" thickBot="1">
      <c r="A8" s="1348"/>
      <c r="B8" s="1380" t="s">
        <v>9</v>
      </c>
      <c r="C8" s="1381"/>
      <c r="D8" s="1379"/>
    </row>
    <row r="9" spans="1:4" ht="20.100000000000001" customHeight="1" thickTop="1">
      <c r="A9" s="405" t="s">
        <v>116</v>
      </c>
      <c r="B9" s="406">
        <v>4495</v>
      </c>
      <c r="C9" s="407">
        <v>4564</v>
      </c>
      <c r="D9" s="408">
        <f t="shared" ref="D9:D23" si="0">C9/B9*100</f>
        <v>101.53503893214683</v>
      </c>
    </row>
    <row r="10" spans="1:4" ht="20.100000000000001" customHeight="1">
      <c r="A10" s="409" t="s">
        <v>228</v>
      </c>
      <c r="B10" s="410">
        <v>3333.8</v>
      </c>
      <c r="C10" s="411">
        <v>3381.6</v>
      </c>
      <c r="D10" s="412">
        <f t="shared" si="0"/>
        <v>101.43379926810245</v>
      </c>
    </row>
    <row r="11" spans="1:4" ht="20.100000000000001" customHeight="1">
      <c r="A11" s="409" t="s">
        <v>229</v>
      </c>
      <c r="B11" s="410">
        <v>3190.4</v>
      </c>
      <c r="C11" s="411">
        <v>3199.6</v>
      </c>
      <c r="D11" s="412">
        <f t="shared" si="0"/>
        <v>100.28836509528585</v>
      </c>
    </row>
    <row r="12" spans="1:4" ht="20.100000000000001" customHeight="1">
      <c r="A12" s="409" t="s">
        <v>230</v>
      </c>
      <c r="B12" s="410">
        <v>3351.4</v>
      </c>
      <c r="C12" s="411">
        <v>3378.6</v>
      </c>
      <c r="D12" s="412">
        <f t="shared" si="0"/>
        <v>100.81160112191921</v>
      </c>
    </row>
    <row r="13" spans="1:4" ht="20.100000000000001" customHeight="1">
      <c r="A13" s="409" t="s">
        <v>231</v>
      </c>
      <c r="B13" s="410">
        <v>3372.4</v>
      </c>
      <c r="C13" s="411">
        <v>3378.9</v>
      </c>
      <c r="D13" s="412">
        <f t="shared" si="0"/>
        <v>100.19274107460564</v>
      </c>
    </row>
    <row r="14" spans="1:4" ht="20.100000000000001" customHeight="1">
      <c r="A14" s="409" t="s">
        <v>232</v>
      </c>
      <c r="B14" s="410">
        <v>3688</v>
      </c>
      <c r="C14" s="411">
        <v>3724.1</v>
      </c>
      <c r="D14" s="412">
        <f t="shared" si="0"/>
        <v>100.97885032537961</v>
      </c>
    </row>
    <row r="15" spans="1:4" ht="20.100000000000001" customHeight="1">
      <c r="A15" s="409" t="s">
        <v>233</v>
      </c>
      <c r="B15" s="410">
        <v>3496</v>
      </c>
      <c r="C15" s="411">
        <v>3487.6</v>
      </c>
      <c r="D15" s="412">
        <f t="shared" si="0"/>
        <v>99.759725400457668</v>
      </c>
    </row>
    <row r="16" spans="1:4" ht="20.100000000000001" customHeight="1">
      <c r="A16" s="409" t="s">
        <v>234</v>
      </c>
      <c r="B16" s="410">
        <v>3298.4</v>
      </c>
      <c r="C16" s="411">
        <v>3305.9</v>
      </c>
      <c r="D16" s="412">
        <f t="shared" si="0"/>
        <v>100.22738297356295</v>
      </c>
    </row>
    <row r="17" spans="1:4" ht="20.100000000000001" customHeight="1">
      <c r="A17" s="409" t="s">
        <v>235</v>
      </c>
      <c r="B17" s="410">
        <v>3151</v>
      </c>
      <c r="C17" s="411">
        <v>3159.5</v>
      </c>
      <c r="D17" s="412">
        <f t="shared" si="0"/>
        <v>100.26975563313233</v>
      </c>
    </row>
    <row r="18" spans="1:4" ht="20.100000000000001" customHeight="1">
      <c r="A18" s="409" t="s">
        <v>125</v>
      </c>
      <c r="B18" s="410">
        <v>2905.3</v>
      </c>
      <c r="C18" s="411">
        <v>2852.4</v>
      </c>
      <c r="D18" s="412">
        <f t="shared" si="0"/>
        <v>98.179189756651624</v>
      </c>
    </row>
    <row r="19" spans="1:4" ht="20.100000000000001" customHeight="1">
      <c r="A19" s="413" t="s">
        <v>236</v>
      </c>
      <c r="B19" s="410">
        <v>3612.7</v>
      </c>
      <c r="C19" s="411">
        <v>3620.4</v>
      </c>
      <c r="D19" s="412">
        <f>C19/B19*100</f>
        <v>100.21313698895564</v>
      </c>
    </row>
    <row r="20" spans="1:4" ht="20.100000000000001" customHeight="1">
      <c r="A20" s="413" t="s">
        <v>237</v>
      </c>
      <c r="B20" s="410">
        <v>3259</v>
      </c>
      <c r="C20" s="411">
        <v>3266.4</v>
      </c>
      <c r="D20" s="412">
        <f>C20/B20*100</f>
        <v>100.22706351641608</v>
      </c>
    </row>
    <row r="21" spans="1:4" ht="20.100000000000001" customHeight="1">
      <c r="A21" s="414" t="s">
        <v>238</v>
      </c>
      <c r="B21" s="415">
        <v>2838.9</v>
      </c>
      <c r="C21" s="416">
        <v>2769.5</v>
      </c>
      <c r="D21" s="417">
        <f>C21/B21*100</f>
        <v>97.555391172637286</v>
      </c>
    </row>
    <row r="22" spans="1:4" ht="20.100000000000001" customHeight="1" thickBot="1">
      <c r="A22" s="418" t="s">
        <v>239</v>
      </c>
      <c r="B22" s="419">
        <v>3229.9</v>
      </c>
      <c r="C22" s="420">
        <v>3235.2</v>
      </c>
      <c r="D22" s="421">
        <f>C22/B22*100</f>
        <v>100.16409176754696</v>
      </c>
    </row>
    <row r="23" spans="1:4" ht="20.100000000000001" customHeight="1" thickTop="1" thickBot="1">
      <c r="A23" s="422" t="s">
        <v>111</v>
      </c>
      <c r="B23" s="423">
        <v>3474.2</v>
      </c>
      <c r="C23" s="424">
        <v>3490.8</v>
      </c>
      <c r="D23" s="425">
        <f t="shared" si="0"/>
        <v>100.47780784065397</v>
      </c>
    </row>
    <row r="24" spans="1:4" ht="15" customHeight="1" thickTop="1"/>
    <row r="25" spans="1:4">
      <c r="A25" s="305" t="s">
        <v>431</v>
      </c>
    </row>
    <row r="26" spans="1:4">
      <c r="A26" s="426"/>
    </row>
    <row r="27" spans="1:4">
      <c r="A27" s="401" t="s">
        <v>249</v>
      </c>
    </row>
    <row r="30" spans="1:4">
      <c r="A30" s="427"/>
    </row>
  </sheetData>
  <mergeCells count="7">
    <mergeCell ref="A3:D3"/>
    <mergeCell ref="A4:D4"/>
    <mergeCell ref="A5:D5"/>
    <mergeCell ref="A6:A8"/>
    <mergeCell ref="B6:D6"/>
    <mergeCell ref="D7:D8"/>
    <mergeCell ref="B8:C8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zoomScaleNormal="100" workbookViewId="0">
      <selection activeCell="A4" sqref="A4:G4"/>
    </sheetView>
  </sheetViews>
  <sheetFormatPr defaultRowHeight="14.25"/>
  <cols>
    <col min="1" max="1" width="35.140625" style="180" customWidth="1"/>
    <col min="2" max="7" width="13.7109375" style="180" customWidth="1"/>
    <col min="8" max="236" width="9.140625" style="180"/>
    <col min="237" max="237" width="23" style="180" customWidth="1"/>
    <col min="238" max="243" width="15.7109375" style="180" customWidth="1"/>
    <col min="244" max="492" width="9.140625" style="180"/>
    <col min="493" max="493" width="23" style="180" customWidth="1"/>
    <col min="494" max="499" width="15.7109375" style="180" customWidth="1"/>
    <col min="500" max="748" width="9.140625" style="180"/>
    <col min="749" max="749" width="23" style="180" customWidth="1"/>
    <col min="750" max="755" width="15.7109375" style="180" customWidth="1"/>
    <col min="756" max="1004" width="9.140625" style="180"/>
    <col min="1005" max="1005" width="23" style="180" customWidth="1"/>
    <col min="1006" max="1011" width="15.7109375" style="180" customWidth="1"/>
    <col min="1012" max="1260" width="9.140625" style="180"/>
    <col min="1261" max="1261" width="23" style="180" customWidth="1"/>
    <col min="1262" max="1267" width="15.7109375" style="180" customWidth="1"/>
    <col min="1268" max="1516" width="9.140625" style="180"/>
    <col min="1517" max="1517" width="23" style="180" customWidth="1"/>
    <col min="1518" max="1523" width="15.7109375" style="180" customWidth="1"/>
    <col min="1524" max="1772" width="9.140625" style="180"/>
    <col min="1773" max="1773" width="23" style="180" customWidth="1"/>
    <col min="1774" max="1779" width="15.7109375" style="180" customWidth="1"/>
    <col min="1780" max="2028" width="9.140625" style="180"/>
    <col min="2029" max="2029" width="23" style="180" customWidth="1"/>
    <col min="2030" max="2035" width="15.7109375" style="180" customWidth="1"/>
    <col min="2036" max="2284" width="9.140625" style="180"/>
    <col min="2285" max="2285" width="23" style="180" customWidth="1"/>
    <col min="2286" max="2291" width="15.7109375" style="180" customWidth="1"/>
    <col min="2292" max="2540" width="9.140625" style="180"/>
    <col min="2541" max="2541" width="23" style="180" customWidth="1"/>
    <col min="2542" max="2547" width="15.7109375" style="180" customWidth="1"/>
    <col min="2548" max="2796" width="9.140625" style="180"/>
    <col min="2797" max="2797" width="23" style="180" customWidth="1"/>
    <col min="2798" max="2803" width="15.7109375" style="180" customWidth="1"/>
    <col min="2804" max="3052" width="9.140625" style="180"/>
    <col min="3053" max="3053" width="23" style="180" customWidth="1"/>
    <col min="3054" max="3059" width="15.7109375" style="180" customWidth="1"/>
    <col min="3060" max="3308" width="9.140625" style="180"/>
    <col min="3309" max="3309" width="23" style="180" customWidth="1"/>
    <col min="3310" max="3315" width="15.7109375" style="180" customWidth="1"/>
    <col min="3316" max="3564" width="9.140625" style="180"/>
    <col min="3565" max="3565" width="23" style="180" customWidth="1"/>
    <col min="3566" max="3571" width="15.7109375" style="180" customWidth="1"/>
    <col min="3572" max="3820" width="9.140625" style="180"/>
    <col min="3821" max="3821" width="23" style="180" customWidth="1"/>
    <col min="3822" max="3827" width="15.7109375" style="180" customWidth="1"/>
    <col min="3828" max="4076" width="9.140625" style="180"/>
    <col min="4077" max="4077" width="23" style="180" customWidth="1"/>
    <col min="4078" max="4083" width="15.7109375" style="180" customWidth="1"/>
    <col min="4084" max="4332" width="9.140625" style="180"/>
    <col min="4333" max="4333" width="23" style="180" customWidth="1"/>
    <col min="4334" max="4339" width="15.7109375" style="180" customWidth="1"/>
    <col min="4340" max="4588" width="9.140625" style="180"/>
    <col min="4589" max="4589" width="23" style="180" customWidth="1"/>
    <col min="4590" max="4595" width="15.7109375" style="180" customWidth="1"/>
    <col min="4596" max="4844" width="9.140625" style="180"/>
    <col min="4845" max="4845" width="23" style="180" customWidth="1"/>
    <col min="4846" max="4851" width="15.7109375" style="180" customWidth="1"/>
    <col min="4852" max="5100" width="9.140625" style="180"/>
    <col min="5101" max="5101" width="23" style="180" customWidth="1"/>
    <col min="5102" max="5107" width="15.7109375" style="180" customWidth="1"/>
    <col min="5108" max="5356" width="9.140625" style="180"/>
    <col min="5357" max="5357" width="23" style="180" customWidth="1"/>
    <col min="5358" max="5363" width="15.7109375" style="180" customWidth="1"/>
    <col min="5364" max="5612" width="9.140625" style="180"/>
    <col min="5613" max="5613" width="23" style="180" customWidth="1"/>
    <col min="5614" max="5619" width="15.7109375" style="180" customWidth="1"/>
    <col min="5620" max="5868" width="9.140625" style="180"/>
    <col min="5869" max="5869" width="23" style="180" customWidth="1"/>
    <col min="5870" max="5875" width="15.7109375" style="180" customWidth="1"/>
    <col min="5876" max="6124" width="9.140625" style="180"/>
    <col min="6125" max="6125" width="23" style="180" customWidth="1"/>
    <col min="6126" max="6131" width="15.7109375" style="180" customWidth="1"/>
    <col min="6132" max="6380" width="9.140625" style="180"/>
    <col min="6381" max="6381" width="23" style="180" customWidth="1"/>
    <col min="6382" max="6387" width="15.7109375" style="180" customWidth="1"/>
    <col min="6388" max="6636" width="9.140625" style="180"/>
    <col min="6637" max="6637" width="23" style="180" customWidth="1"/>
    <col min="6638" max="6643" width="15.7109375" style="180" customWidth="1"/>
    <col min="6644" max="6892" width="9.140625" style="180"/>
    <col min="6893" max="6893" width="23" style="180" customWidth="1"/>
    <col min="6894" max="6899" width="15.7109375" style="180" customWidth="1"/>
    <col min="6900" max="7148" width="9.140625" style="180"/>
    <col min="7149" max="7149" width="23" style="180" customWidth="1"/>
    <col min="7150" max="7155" width="15.7109375" style="180" customWidth="1"/>
    <col min="7156" max="7404" width="9.140625" style="180"/>
    <col min="7405" max="7405" width="23" style="180" customWidth="1"/>
    <col min="7406" max="7411" width="15.7109375" style="180" customWidth="1"/>
    <col min="7412" max="7660" width="9.140625" style="180"/>
    <col min="7661" max="7661" width="23" style="180" customWidth="1"/>
    <col min="7662" max="7667" width="15.7109375" style="180" customWidth="1"/>
    <col min="7668" max="7916" width="9.140625" style="180"/>
    <col min="7917" max="7917" width="23" style="180" customWidth="1"/>
    <col min="7918" max="7923" width="15.7109375" style="180" customWidth="1"/>
    <col min="7924" max="8172" width="9.140625" style="180"/>
    <col min="8173" max="8173" width="23" style="180" customWidth="1"/>
    <col min="8174" max="8179" width="15.7109375" style="180" customWidth="1"/>
    <col min="8180" max="8428" width="9.140625" style="180"/>
    <col min="8429" max="8429" width="23" style="180" customWidth="1"/>
    <col min="8430" max="8435" width="15.7109375" style="180" customWidth="1"/>
    <col min="8436" max="8684" width="9.140625" style="180"/>
    <col min="8685" max="8685" width="23" style="180" customWidth="1"/>
    <col min="8686" max="8691" width="15.7109375" style="180" customWidth="1"/>
    <col min="8692" max="8940" width="9.140625" style="180"/>
    <col min="8941" max="8941" width="23" style="180" customWidth="1"/>
    <col min="8942" max="8947" width="15.7109375" style="180" customWidth="1"/>
    <col min="8948" max="9196" width="9.140625" style="180"/>
    <col min="9197" max="9197" width="23" style="180" customWidth="1"/>
    <col min="9198" max="9203" width="15.7109375" style="180" customWidth="1"/>
    <col min="9204" max="9452" width="9.140625" style="180"/>
    <col min="9453" max="9453" width="23" style="180" customWidth="1"/>
    <col min="9454" max="9459" width="15.7109375" style="180" customWidth="1"/>
    <col min="9460" max="9708" width="9.140625" style="180"/>
    <col min="9709" max="9709" width="23" style="180" customWidth="1"/>
    <col min="9710" max="9715" width="15.7109375" style="180" customWidth="1"/>
    <col min="9716" max="9964" width="9.140625" style="180"/>
    <col min="9965" max="9965" width="23" style="180" customWidth="1"/>
    <col min="9966" max="9971" width="15.7109375" style="180" customWidth="1"/>
    <col min="9972" max="10220" width="9.140625" style="180"/>
    <col min="10221" max="10221" width="23" style="180" customWidth="1"/>
    <col min="10222" max="10227" width="15.7109375" style="180" customWidth="1"/>
    <col min="10228" max="10476" width="9.140625" style="180"/>
    <col min="10477" max="10477" width="23" style="180" customWidth="1"/>
    <col min="10478" max="10483" width="15.7109375" style="180" customWidth="1"/>
    <col min="10484" max="10732" width="9.140625" style="180"/>
    <col min="10733" max="10733" width="23" style="180" customWidth="1"/>
    <col min="10734" max="10739" width="15.7109375" style="180" customWidth="1"/>
    <col min="10740" max="10988" width="9.140625" style="180"/>
    <col min="10989" max="10989" width="23" style="180" customWidth="1"/>
    <col min="10990" max="10995" width="15.7109375" style="180" customWidth="1"/>
    <col min="10996" max="11244" width="9.140625" style="180"/>
    <col min="11245" max="11245" width="23" style="180" customWidth="1"/>
    <col min="11246" max="11251" width="15.7109375" style="180" customWidth="1"/>
    <col min="11252" max="11500" width="9.140625" style="180"/>
    <col min="11501" max="11501" width="23" style="180" customWidth="1"/>
    <col min="11502" max="11507" width="15.7109375" style="180" customWidth="1"/>
    <col min="11508" max="11756" width="9.140625" style="180"/>
    <col min="11757" max="11757" width="23" style="180" customWidth="1"/>
    <col min="11758" max="11763" width="15.7109375" style="180" customWidth="1"/>
    <col min="11764" max="12012" width="9.140625" style="180"/>
    <col min="12013" max="12013" width="23" style="180" customWidth="1"/>
    <col min="12014" max="12019" width="15.7109375" style="180" customWidth="1"/>
    <col min="12020" max="12268" width="9.140625" style="180"/>
    <col min="12269" max="12269" width="23" style="180" customWidth="1"/>
    <col min="12270" max="12275" width="15.7109375" style="180" customWidth="1"/>
    <col min="12276" max="12524" width="9.140625" style="180"/>
    <col min="12525" max="12525" width="23" style="180" customWidth="1"/>
    <col min="12526" max="12531" width="15.7109375" style="180" customWidth="1"/>
    <col min="12532" max="12780" width="9.140625" style="180"/>
    <col min="12781" max="12781" width="23" style="180" customWidth="1"/>
    <col min="12782" max="12787" width="15.7109375" style="180" customWidth="1"/>
    <col min="12788" max="13036" width="9.140625" style="180"/>
    <col min="13037" max="13037" width="23" style="180" customWidth="1"/>
    <col min="13038" max="13043" width="15.7109375" style="180" customWidth="1"/>
    <col min="13044" max="13292" width="9.140625" style="180"/>
    <col min="13293" max="13293" width="23" style="180" customWidth="1"/>
    <col min="13294" max="13299" width="15.7109375" style="180" customWidth="1"/>
    <col min="13300" max="13548" width="9.140625" style="180"/>
    <col min="13549" max="13549" width="23" style="180" customWidth="1"/>
    <col min="13550" max="13555" width="15.7109375" style="180" customWidth="1"/>
    <col min="13556" max="13804" width="9.140625" style="180"/>
    <col min="13805" max="13805" width="23" style="180" customWidth="1"/>
    <col min="13806" max="13811" width="15.7109375" style="180" customWidth="1"/>
    <col min="13812" max="14060" width="9.140625" style="180"/>
    <col min="14061" max="14061" width="23" style="180" customWidth="1"/>
    <col min="14062" max="14067" width="15.7109375" style="180" customWidth="1"/>
    <col min="14068" max="14316" width="9.140625" style="180"/>
    <col min="14317" max="14317" width="23" style="180" customWidth="1"/>
    <col min="14318" max="14323" width="15.7109375" style="180" customWidth="1"/>
    <col min="14324" max="14572" width="9.140625" style="180"/>
    <col min="14573" max="14573" width="23" style="180" customWidth="1"/>
    <col min="14574" max="14579" width="15.7109375" style="180" customWidth="1"/>
    <col min="14580" max="14828" width="9.140625" style="180"/>
    <col min="14829" max="14829" width="23" style="180" customWidth="1"/>
    <col min="14830" max="14835" width="15.7109375" style="180" customWidth="1"/>
    <col min="14836" max="15084" width="9.140625" style="180"/>
    <col min="15085" max="15085" width="23" style="180" customWidth="1"/>
    <col min="15086" max="15091" width="15.7109375" style="180" customWidth="1"/>
    <col min="15092" max="15340" width="9.140625" style="180"/>
    <col min="15341" max="15341" width="23" style="180" customWidth="1"/>
    <col min="15342" max="15347" width="15.7109375" style="180" customWidth="1"/>
    <col min="15348" max="15596" width="9.140625" style="180"/>
    <col min="15597" max="15597" width="23" style="180" customWidth="1"/>
    <col min="15598" max="15603" width="15.7109375" style="180" customWidth="1"/>
    <col min="15604" max="15852" width="9.140625" style="180"/>
    <col min="15853" max="15853" width="23" style="180" customWidth="1"/>
    <col min="15854" max="15859" width="15.7109375" style="180" customWidth="1"/>
    <col min="15860" max="16108" width="9.140625" style="180"/>
    <col min="16109" max="16109" width="23" style="180" customWidth="1"/>
    <col min="16110" max="16115" width="15.7109375" style="180" customWidth="1"/>
    <col min="16116" max="16384" width="9.140625" style="180"/>
  </cols>
  <sheetData>
    <row r="1" spans="1:10" ht="15" customHeight="1">
      <c r="G1" s="428" t="s">
        <v>250</v>
      </c>
    </row>
    <row r="2" spans="1:10" ht="15" customHeight="1"/>
    <row r="3" spans="1:10" ht="22.5" customHeight="1">
      <c r="A3" s="1321" t="s">
        <v>891</v>
      </c>
      <c r="B3" s="1321"/>
      <c r="C3" s="1321"/>
      <c r="D3" s="1321"/>
      <c r="E3" s="1321"/>
      <c r="F3" s="1321"/>
      <c r="G3" s="1321"/>
    </row>
    <row r="4" spans="1:10" ht="22.5" customHeight="1">
      <c r="A4" s="1382" t="s">
        <v>251</v>
      </c>
      <c r="B4" s="1382"/>
      <c r="C4" s="1382"/>
      <c r="D4" s="1382"/>
      <c r="E4" s="1382"/>
      <c r="F4" s="1382"/>
      <c r="G4" s="1382"/>
    </row>
    <row r="5" spans="1:10" ht="15" thickBot="1"/>
    <row r="6" spans="1:10" ht="22.5" customHeight="1" thickTop="1">
      <c r="A6" s="1322" t="s">
        <v>114</v>
      </c>
      <c r="B6" s="1324" t="s">
        <v>136</v>
      </c>
      <c r="C6" s="1384"/>
      <c r="D6" s="1324" t="s">
        <v>424</v>
      </c>
      <c r="E6" s="1325"/>
      <c r="F6" s="1324" t="s">
        <v>17</v>
      </c>
      <c r="G6" s="1325"/>
    </row>
    <row r="7" spans="1:10" ht="18" customHeight="1">
      <c r="A7" s="1383"/>
      <c r="B7" s="1385" t="s">
        <v>890</v>
      </c>
      <c r="C7" s="429" t="s">
        <v>252</v>
      </c>
      <c r="D7" s="1385" t="s">
        <v>890</v>
      </c>
      <c r="E7" s="745" t="s">
        <v>252</v>
      </c>
      <c r="F7" s="1385" t="s">
        <v>253</v>
      </c>
      <c r="G7" s="1387" t="s">
        <v>254</v>
      </c>
    </row>
    <row r="8" spans="1:10" ht="18" customHeight="1" thickBot="1">
      <c r="A8" s="1323"/>
      <c r="B8" s="1386"/>
      <c r="C8" s="430" t="s">
        <v>255</v>
      </c>
      <c r="D8" s="1386"/>
      <c r="E8" s="431" t="s">
        <v>255</v>
      </c>
      <c r="F8" s="1386"/>
      <c r="G8" s="1388"/>
    </row>
    <row r="9" spans="1:10" ht="20.100000000000001" customHeight="1" thickTop="1">
      <c r="A9" s="432" t="s">
        <v>116</v>
      </c>
      <c r="B9" s="767">
        <v>300.90717788241568</v>
      </c>
      <c r="C9" s="433">
        <f>B9/293*100</f>
        <v>102.69869552300877</v>
      </c>
      <c r="D9" s="768">
        <v>315.60906439377931</v>
      </c>
      <c r="E9" s="433">
        <f>D9/307*100</f>
        <v>102.8042555028597</v>
      </c>
      <c r="F9" s="434">
        <f t="shared" ref="F9:F23" si="0">D9/B9*100</f>
        <v>104.8858543737061</v>
      </c>
      <c r="G9" s="769">
        <f t="shared" ref="G9:G23" si="1">F9/1.021</f>
        <v>102.72855472449177</v>
      </c>
    </row>
    <row r="10" spans="1:10" ht="20.100000000000001" customHeight="1">
      <c r="A10" s="435" t="s">
        <v>228</v>
      </c>
      <c r="B10" s="770">
        <v>262.63272510385673</v>
      </c>
      <c r="C10" s="433">
        <f t="shared" ref="C10:C22" si="2">B10/293*100</f>
        <v>89.635742356265098</v>
      </c>
      <c r="D10" s="771">
        <v>278.9252200713496</v>
      </c>
      <c r="E10" s="433">
        <f t="shared" ref="E10:E23" si="3">D10/307*100</f>
        <v>90.855120544413552</v>
      </c>
      <c r="F10" s="436">
        <f t="shared" si="0"/>
        <v>106.20352812508422</v>
      </c>
      <c r="G10" s="772">
        <f t="shared" si="1"/>
        <v>104.01912646923039</v>
      </c>
    </row>
    <row r="11" spans="1:10" ht="20.100000000000001" customHeight="1">
      <c r="A11" s="435" t="s">
        <v>229</v>
      </c>
      <c r="B11" s="770">
        <v>264.14051336608367</v>
      </c>
      <c r="C11" s="433">
        <f t="shared" si="2"/>
        <v>90.150345858731626</v>
      </c>
      <c r="D11" s="771">
        <v>279.03077243935309</v>
      </c>
      <c r="E11" s="433">
        <f t="shared" si="3"/>
        <v>90.88950242324205</v>
      </c>
      <c r="F11" s="436">
        <f t="shared" si="0"/>
        <v>105.63724923659565</v>
      </c>
      <c r="G11" s="772">
        <f t="shared" si="1"/>
        <v>103.46449484485373</v>
      </c>
    </row>
    <row r="12" spans="1:10" ht="20.100000000000001" customHeight="1">
      <c r="A12" s="435" t="s">
        <v>230</v>
      </c>
      <c r="B12" s="770">
        <v>247.95935279371852</v>
      </c>
      <c r="C12" s="433">
        <f t="shared" si="2"/>
        <v>84.627765458607001</v>
      </c>
      <c r="D12" s="771">
        <v>263.74539922405444</v>
      </c>
      <c r="E12" s="433">
        <f t="shared" si="3"/>
        <v>85.910553493177346</v>
      </c>
      <c r="F12" s="436">
        <f t="shared" si="0"/>
        <v>106.3663847531771</v>
      </c>
      <c r="G12" s="772">
        <f t="shared" si="1"/>
        <v>104.17863345071216</v>
      </c>
    </row>
    <row r="13" spans="1:10" ht="20.100000000000001" customHeight="1">
      <c r="A13" s="435" t="s">
        <v>231</v>
      </c>
      <c r="B13" s="770">
        <v>299.58303220243204</v>
      </c>
      <c r="C13" s="433">
        <f t="shared" si="2"/>
        <v>102.24676866977202</v>
      </c>
      <c r="D13" s="771">
        <v>310.039453409418</v>
      </c>
      <c r="E13" s="433">
        <f t="shared" si="3"/>
        <v>100.99004997049445</v>
      </c>
      <c r="F13" s="436">
        <f t="shared" si="0"/>
        <v>103.49032491263405</v>
      </c>
      <c r="G13" s="772">
        <f t="shared" si="1"/>
        <v>101.36172861178655</v>
      </c>
      <c r="J13" s="751"/>
    </row>
    <row r="14" spans="1:10" ht="20.100000000000001" customHeight="1">
      <c r="A14" s="435" t="s">
        <v>232</v>
      </c>
      <c r="B14" s="770">
        <v>357.73147025898453</v>
      </c>
      <c r="C14" s="433">
        <f t="shared" si="2"/>
        <v>122.09265196552373</v>
      </c>
      <c r="D14" s="771">
        <v>367.94096858319728</v>
      </c>
      <c r="E14" s="433">
        <f t="shared" si="3"/>
        <v>119.85047836586232</v>
      </c>
      <c r="F14" s="436">
        <f t="shared" si="0"/>
        <v>102.85395587836356</v>
      </c>
      <c r="G14" s="772">
        <f t="shared" si="1"/>
        <v>100.7384484606891</v>
      </c>
    </row>
    <row r="15" spans="1:10" ht="20.100000000000001" customHeight="1">
      <c r="A15" s="435" t="s">
        <v>233</v>
      </c>
      <c r="B15" s="770">
        <v>318.94418061055245</v>
      </c>
      <c r="C15" s="433">
        <f t="shared" si="2"/>
        <v>108.8546691503592</v>
      </c>
      <c r="D15" s="771">
        <v>330.28915538969704</v>
      </c>
      <c r="E15" s="433">
        <f t="shared" si="3"/>
        <v>107.58604410087851</v>
      </c>
      <c r="F15" s="436">
        <f t="shared" si="0"/>
        <v>103.55704084565112</v>
      </c>
      <c r="G15" s="772">
        <f t="shared" si="1"/>
        <v>101.42707232678856</v>
      </c>
    </row>
    <row r="16" spans="1:10" ht="20.100000000000001" customHeight="1">
      <c r="A16" s="435" t="s">
        <v>234</v>
      </c>
      <c r="B16" s="773">
        <v>271.35434820494947</v>
      </c>
      <c r="C16" s="433">
        <f t="shared" si="2"/>
        <v>92.612405530699476</v>
      </c>
      <c r="D16" s="771">
        <v>285.00711836829566</v>
      </c>
      <c r="E16" s="433">
        <f t="shared" si="3"/>
        <v>92.836194908239634</v>
      </c>
      <c r="F16" s="436">
        <f t="shared" si="0"/>
        <v>105.03134379591164</v>
      </c>
      <c r="G16" s="772">
        <f t="shared" si="1"/>
        <v>102.87105171000161</v>
      </c>
    </row>
    <row r="17" spans="1:7" ht="20.100000000000001" customHeight="1">
      <c r="A17" s="435" t="s">
        <v>235</v>
      </c>
      <c r="B17" s="773">
        <v>272.13192509774581</v>
      </c>
      <c r="C17" s="433">
        <f t="shared" si="2"/>
        <v>92.877790135749422</v>
      </c>
      <c r="D17" s="771">
        <v>283.9232683200899</v>
      </c>
      <c r="E17" s="433">
        <f t="shared" si="3"/>
        <v>92.483149289931561</v>
      </c>
      <c r="F17" s="436">
        <f t="shared" si="0"/>
        <v>104.33295109278664</v>
      </c>
      <c r="G17" s="772">
        <f t="shared" si="1"/>
        <v>102.18702359724452</v>
      </c>
    </row>
    <row r="18" spans="1:7" ht="20.100000000000001" customHeight="1">
      <c r="A18" s="437" t="s">
        <v>125</v>
      </c>
      <c r="B18" s="773">
        <v>249.06749183481958</v>
      </c>
      <c r="C18" s="433">
        <f t="shared" si="2"/>
        <v>85.005969909494738</v>
      </c>
      <c r="D18" s="771">
        <v>262.54750150125375</v>
      </c>
      <c r="E18" s="433">
        <f t="shared" si="3"/>
        <v>85.520358795196657</v>
      </c>
      <c r="F18" s="436">
        <f t="shared" si="0"/>
        <v>105.41219151770078</v>
      </c>
      <c r="G18" s="772">
        <f t="shared" si="1"/>
        <v>103.24406612899196</v>
      </c>
    </row>
    <row r="19" spans="1:7" ht="20.100000000000001" customHeight="1">
      <c r="A19" s="435" t="s">
        <v>236</v>
      </c>
      <c r="B19" s="773">
        <v>296.59620644874911</v>
      </c>
      <c r="C19" s="433">
        <f t="shared" si="2"/>
        <v>101.22737421459014</v>
      </c>
      <c r="D19" s="771">
        <v>308.90327380073143</v>
      </c>
      <c r="E19" s="433">
        <f t="shared" si="3"/>
        <v>100.6199588927464</v>
      </c>
      <c r="F19" s="436">
        <f t="shared" si="0"/>
        <v>104.14943518642372</v>
      </c>
      <c r="G19" s="772">
        <f t="shared" si="1"/>
        <v>102.00728225898504</v>
      </c>
    </row>
    <row r="20" spans="1:7" ht="20.100000000000001" customHeight="1">
      <c r="A20" s="435" t="s">
        <v>237</v>
      </c>
      <c r="B20" s="773">
        <v>287.93318307527801</v>
      </c>
      <c r="C20" s="433">
        <f t="shared" si="2"/>
        <v>98.270710947193862</v>
      </c>
      <c r="D20" s="771">
        <v>298.30457921176878</v>
      </c>
      <c r="E20" s="433">
        <f t="shared" si="3"/>
        <v>97.167615378426305</v>
      </c>
      <c r="F20" s="436">
        <f t="shared" si="0"/>
        <v>103.60201489307998</v>
      </c>
      <c r="G20" s="772">
        <f t="shared" si="1"/>
        <v>101.47112134483838</v>
      </c>
    </row>
    <row r="21" spans="1:7" ht="20.100000000000001" customHeight="1">
      <c r="A21" s="414" t="s">
        <v>238</v>
      </c>
      <c r="B21" s="773">
        <v>248.48252003725307</v>
      </c>
      <c r="C21" s="433">
        <f t="shared" si="2"/>
        <v>84.80632083182698</v>
      </c>
      <c r="D21" s="771">
        <v>263.22787633393955</v>
      </c>
      <c r="E21" s="433">
        <f t="shared" si="3"/>
        <v>85.74197926186956</v>
      </c>
      <c r="F21" s="436">
        <f t="shared" si="0"/>
        <v>105.93416240887923</v>
      </c>
      <c r="G21" s="772">
        <f t="shared" si="1"/>
        <v>103.75530108607174</v>
      </c>
    </row>
    <row r="22" spans="1:7" ht="20.100000000000001" customHeight="1" thickBot="1">
      <c r="A22" s="414" t="s">
        <v>239</v>
      </c>
      <c r="B22" s="774">
        <v>360.43825714188699</v>
      </c>
      <c r="C22" s="438">
        <f t="shared" si="2"/>
        <v>123.01647001429589</v>
      </c>
      <c r="D22" s="775">
        <v>377.77764861592931</v>
      </c>
      <c r="E22" s="438">
        <f t="shared" si="3"/>
        <v>123.0546086696838</v>
      </c>
      <c r="F22" s="439">
        <f t="shared" si="0"/>
        <v>104.81064124866653</v>
      </c>
      <c r="G22" s="776">
        <f t="shared" si="1"/>
        <v>102.65488858831199</v>
      </c>
    </row>
    <row r="23" spans="1:7" ht="20.100000000000001" customHeight="1" thickTop="1" thickBot="1">
      <c r="A23" s="440" t="s">
        <v>111</v>
      </c>
      <c r="B23" s="777">
        <v>293.25911282525766</v>
      </c>
      <c r="C23" s="1203">
        <v>100</v>
      </c>
      <c r="D23" s="778">
        <v>307.07631819905652</v>
      </c>
      <c r="E23" s="1203">
        <f t="shared" si="3"/>
        <v>100.02485934822687</v>
      </c>
      <c r="F23" s="442">
        <f t="shared" si="0"/>
        <v>104.71160307370637</v>
      </c>
      <c r="G23" s="441">
        <f t="shared" si="1"/>
        <v>102.55788743751849</v>
      </c>
    </row>
    <row r="24" spans="1:7" ht="15" thickTop="1"/>
    <row r="25" spans="1:7" ht="15" customHeight="1">
      <c r="A25" s="211" t="s">
        <v>436</v>
      </c>
      <c r="B25" s="443"/>
      <c r="C25" s="443"/>
      <c r="D25" s="443"/>
      <c r="E25" s="443"/>
      <c r="F25" s="443"/>
      <c r="G25" s="443"/>
    </row>
    <row r="26" spans="1:7" ht="15" customHeight="1">
      <c r="A26" s="211" t="s">
        <v>432</v>
      </c>
      <c r="B26" s="444"/>
      <c r="C26" s="444"/>
      <c r="D26" s="444"/>
      <c r="E26" s="444"/>
      <c r="F26" s="444"/>
      <c r="G26" s="444"/>
    </row>
    <row r="27" spans="1:7" ht="15" customHeight="1">
      <c r="A27" s="210" t="s">
        <v>437</v>
      </c>
    </row>
    <row r="29" spans="1:7">
      <c r="A29" s="210" t="s">
        <v>249</v>
      </c>
    </row>
  </sheetData>
  <mergeCells count="10">
    <mergeCell ref="A3:G3"/>
    <mergeCell ref="A4:G4"/>
    <mergeCell ref="A6:A8"/>
    <mergeCell ref="B6:C6"/>
    <mergeCell ref="D6:E6"/>
    <mergeCell ref="F6:G6"/>
    <mergeCell ref="B7:B8"/>
    <mergeCell ref="D7:D8"/>
    <mergeCell ref="F7:F8"/>
    <mergeCell ref="G7:G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5.75"/>
  <cols>
    <col min="1" max="1" width="46.7109375" style="190" customWidth="1"/>
    <col min="2" max="7" width="11.7109375" style="190" customWidth="1"/>
    <col min="8" max="16384" width="9.140625" style="217"/>
  </cols>
  <sheetData>
    <row r="1" spans="1:7" ht="15" customHeight="1">
      <c r="G1" s="428" t="s">
        <v>256</v>
      </c>
    </row>
    <row r="2" spans="1:7" ht="15" customHeight="1"/>
    <row r="3" spans="1:7" ht="22.5" customHeight="1">
      <c r="A3" s="1321" t="s">
        <v>154</v>
      </c>
      <c r="B3" s="1321"/>
      <c r="C3" s="1321"/>
      <c r="D3" s="1321"/>
      <c r="E3" s="1321"/>
      <c r="F3" s="1321"/>
      <c r="G3" s="1321"/>
    </row>
    <row r="4" spans="1:7" ht="22.5" customHeight="1" thickBot="1">
      <c r="A4" s="1382"/>
      <c r="B4" s="1382"/>
      <c r="C4" s="1382"/>
      <c r="D4" s="1382"/>
      <c r="E4" s="1382"/>
      <c r="F4" s="1382"/>
      <c r="G4" s="1382"/>
    </row>
    <row r="5" spans="1:7" ht="22.5" customHeight="1" thickTop="1">
      <c r="A5" s="1322" t="s">
        <v>870</v>
      </c>
      <c r="B5" s="1324" t="s">
        <v>176</v>
      </c>
      <c r="C5" s="1325"/>
      <c r="D5" s="1324" t="s">
        <v>177</v>
      </c>
      <c r="E5" s="1325"/>
      <c r="F5" s="1326" t="s">
        <v>17</v>
      </c>
      <c r="G5" s="1327"/>
    </row>
    <row r="6" spans="1:7" ht="22.5" customHeight="1" thickBot="1">
      <c r="A6" s="1386"/>
      <c r="B6" s="193" t="s">
        <v>135</v>
      </c>
      <c r="C6" s="752" t="s">
        <v>427</v>
      </c>
      <c r="D6" s="193" t="s">
        <v>135</v>
      </c>
      <c r="E6" s="752" t="s">
        <v>427</v>
      </c>
      <c r="F6" s="195" t="s">
        <v>178</v>
      </c>
      <c r="G6" s="196" t="s">
        <v>254</v>
      </c>
    </row>
    <row r="7" spans="1:7" ht="22.5" customHeight="1" thickTop="1">
      <c r="A7" s="1084" t="s">
        <v>111</v>
      </c>
      <c r="B7" s="445">
        <v>28315.599999999999</v>
      </c>
      <c r="C7" s="446">
        <v>33973.699999999997</v>
      </c>
      <c r="D7" s="447">
        <f>SUM(D9:D14)</f>
        <v>100.00035316221448</v>
      </c>
      <c r="E7" s="448">
        <f>SUM(E9:E14)</f>
        <v>99.999705654668176</v>
      </c>
      <c r="F7" s="1085">
        <f>C7/B7*100</f>
        <v>119.9822712568337</v>
      </c>
      <c r="G7" s="1086">
        <f>F7/1.021</f>
        <v>117.5144674405815</v>
      </c>
    </row>
    <row r="8" spans="1:7" ht="20.100000000000001" customHeight="1">
      <c r="A8" s="449" t="s">
        <v>54</v>
      </c>
      <c r="B8" s="450"/>
      <c r="C8" s="451"/>
      <c r="D8" s="452"/>
      <c r="E8" s="753"/>
      <c r="F8" s="450"/>
      <c r="G8" s="1087"/>
    </row>
    <row r="9" spans="1:7" ht="20.100000000000001" customHeight="1">
      <c r="A9" s="1077" t="s">
        <v>257</v>
      </c>
      <c r="B9" s="453">
        <v>18289.8</v>
      </c>
      <c r="C9" s="454">
        <v>22676.6</v>
      </c>
      <c r="D9" s="455">
        <f>B9/$B$7*100</f>
        <v>64.592662701832211</v>
      </c>
      <c r="E9" s="754">
        <f t="shared" ref="E9:E14" si="0">C9/$C$7*100</f>
        <v>66.747513517809367</v>
      </c>
      <c r="F9" s="453">
        <f>C9/B9*100</f>
        <v>123.98495336198319</v>
      </c>
      <c r="G9" s="313">
        <f>F9/1.021</f>
        <v>121.43482209792674</v>
      </c>
    </row>
    <row r="10" spans="1:7" ht="20.100000000000001" customHeight="1">
      <c r="A10" s="1079" t="s">
        <v>258</v>
      </c>
      <c r="B10" s="456">
        <v>1401.8</v>
      </c>
      <c r="C10" s="457">
        <v>1632.1</v>
      </c>
      <c r="D10" s="458">
        <f>B10/$B$7*100</f>
        <v>4.9506279224173246</v>
      </c>
      <c r="E10" s="317">
        <f t="shared" si="0"/>
        <v>4.8040101608008552</v>
      </c>
      <c r="F10" s="453">
        <f>C10/B10*100</f>
        <v>116.42887715793979</v>
      </c>
      <c r="G10" s="313">
        <f>F10/1.021</f>
        <v>114.0341598020958</v>
      </c>
    </row>
    <row r="11" spans="1:7" ht="20.100000000000001" customHeight="1">
      <c r="A11" s="1079" t="s">
        <v>259</v>
      </c>
      <c r="B11" s="456">
        <v>8.4</v>
      </c>
      <c r="C11" s="457">
        <v>8.5</v>
      </c>
      <c r="D11" s="458">
        <f>B11/$B$7*100</f>
        <v>2.9665626015341368E-2</v>
      </c>
      <c r="E11" s="317">
        <f t="shared" si="0"/>
        <v>2.5019353205567838E-2</v>
      </c>
      <c r="F11" s="453">
        <f>C11/B11*100</f>
        <v>101.19047619047619</v>
      </c>
      <c r="G11" s="313">
        <f>F11/1.021</f>
        <v>99.109183340329281</v>
      </c>
    </row>
    <row r="12" spans="1:7" ht="20.100000000000001" customHeight="1">
      <c r="A12" s="1088" t="s">
        <v>260</v>
      </c>
      <c r="B12" s="755">
        <v>8615.7000000000007</v>
      </c>
      <c r="C12" s="756">
        <v>9403.4</v>
      </c>
      <c r="D12" s="458">
        <f>B12/$B$7*100</f>
        <v>30.4273969119496</v>
      </c>
      <c r="E12" s="317">
        <f t="shared" si="0"/>
        <v>27.678468933321952</v>
      </c>
      <c r="F12" s="453">
        <f>C12/B12*100</f>
        <v>109.14261174367724</v>
      </c>
      <c r="G12" s="313">
        <f>F12/1.021</f>
        <v>106.89775880869466</v>
      </c>
    </row>
    <row r="13" spans="1:7" ht="19.5" customHeight="1">
      <c r="A13" s="1088" t="s">
        <v>871</v>
      </c>
      <c r="B13" s="1185" t="s">
        <v>204</v>
      </c>
      <c r="C13" s="756">
        <v>221.4</v>
      </c>
      <c r="D13" s="1187" t="s">
        <v>204</v>
      </c>
      <c r="E13" s="317">
        <f t="shared" si="0"/>
        <v>0.65168056467208468</v>
      </c>
      <c r="F13" s="1189" t="s">
        <v>204</v>
      </c>
      <c r="G13" s="1190" t="s">
        <v>204</v>
      </c>
    </row>
    <row r="14" spans="1:7" ht="19.5" customHeight="1" thickBot="1">
      <c r="A14" s="1081" t="s">
        <v>872</v>
      </c>
      <c r="B14" s="1186" t="s">
        <v>204</v>
      </c>
      <c r="C14" s="459">
        <v>31.6</v>
      </c>
      <c r="D14" s="1188" t="s">
        <v>204</v>
      </c>
      <c r="E14" s="332">
        <f t="shared" si="0"/>
        <v>9.3013124858346327E-2</v>
      </c>
      <c r="F14" s="1186" t="s">
        <v>204</v>
      </c>
      <c r="G14" s="1191" t="s">
        <v>204</v>
      </c>
    </row>
    <row r="15" spans="1:7" ht="15" customHeight="1" thickTop="1">
      <c r="A15" s="217"/>
    </row>
    <row r="16" spans="1:7">
      <c r="A16" s="1089" t="s">
        <v>873</v>
      </c>
    </row>
    <row r="17" spans="1:8">
      <c r="A17" s="210" t="s">
        <v>437</v>
      </c>
    </row>
    <row r="18" spans="1:8">
      <c r="A18" s="210" t="s">
        <v>433</v>
      </c>
    </row>
    <row r="19" spans="1:8">
      <c r="A19" s="210" t="s">
        <v>434</v>
      </c>
    </row>
    <row r="20" spans="1:8" s="190" customFormat="1">
      <c r="B20" s="212"/>
      <c r="C20" s="213"/>
      <c r="H20" s="217"/>
    </row>
    <row r="21" spans="1:8" s="190" customFormat="1">
      <c r="A21" s="210" t="s">
        <v>212</v>
      </c>
      <c r="B21" s="213"/>
      <c r="C21" s="213"/>
      <c r="H21" s="217"/>
    </row>
    <row r="22" spans="1:8" s="190" customFormat="1">
      <c r="B22" s="213"/>
      <c r="C22" s="213"/>
      <c r="H22" s="217"/>
    </row>
    <row r="23" spans="1:8" s="190" customFormat="1">
      <c r="B23" s="212"/>
      <c r="C23" s="213"/>
      <c r="H23" s="217"/>
    </row>
    <row r="24" spans="1:8" s="190" customFormat="1">
      <c r="B24" s="1090"/>
      <c r="C24" s="1090"/>
      <c r="H24" s="217"/>
    </row>
    <row r="25" spans="1:8" s="190" customFormat="1">
      <c r="B25" s="1091"/>
      <c r="C25" s="1091"/>
      <c r="H25" s="217"/>
    </row>
  </sheetData>
  <mergeCells count="6">
    <mergeCell ref="A3:G3"/>
    <mergeCell ref="A4:G4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/>
  </sheetViews>
  <sheetFormatPr defaultRowHeight="12.75"/>
  <cols>
    <col min="1" max="1" width="37.140625" style="460" customWidth="1"/>
    <col min="2" max="5" width="19.28515625" style="460" customWidth="1"/>
    <col min="6" max="16384" width="9.140625" style="471"/>
  </cols>
  <sheetData>
    <row r="1" spans="1:5" ht="15" customHeight="1">
      <c r="A1" s="1092"/>
      <c r="E1" s="428" t="s">
        <v>261</v>
      </c>
    </row>
    <row r="2" spans="1:5" ht="15" customHeight="1">
      <c r="A2" s="1092"/>
      <c r="E2" s="428"/>
    </row>
    <row r="3" spans="1:5" ht="22.5" customHeight="1">
      <c r="A3" s="1321" t="s">
        <v>183</v>
      </c>
      <c r="B3" s="1321"/>
      <c r="C3" s="1321"/>
      <c r="D3" s="1321"/>
      <c r="E3" s="1321"/>
    </row>
    <row r="4" spans="1:5" ht="22.5" customHeight="1">
      <c r="A4" s="1382" t="s">
        <v>225</v>
      </c>
      <c r="B4" s="1382"/>
      <c r="C4" s="1382"/>
      <c r="D4" s="1382"/>
      <c r="E4" s="1382"/>
    </row>
    <row r="5" spans="1:5" ht="15" customHeight="1" thickBot="1"/>
    <row r="6" spans="1:5" ht="21" customHeight="1" thickTop="1">
      <c r="A6" s="1389" t="s">
        <v>114</v>
      </c>
      <c r="B6" s="1391" t="s">
        <v>262</v>
      </c>
      <c r="C6" s="1392"/>
      <c r="D6" s="1391" t="s">
        <v>17</v>
      </c>
      <c r="E6" s="1393"/>
    </row>
    <row r="7" spans="1:5" ht="21" customHeight="1" thickBot="1">
      <c r="A7" s="1390"/>
      <c r="B7" s="461" t="s">
        <v>135</v>
      </c>
      <c r="C7" s="780" t="s">
        <v>427</v>
      </c>
      <c r="D7" s="461" t="s">
        <v>178</v>
      </c>
      <c r="E7" s="196" t="s">
        <v>179</v>
      </c>
    </row>
    <row r="8" spans="1:5" ht="20.100000000000001" customHeight="1" thickTop="1">
      <c r="A8" s="197" t="s">
        <v>116</v>
      </c>
      <c r="B8" s="462">
        <v>1988.1</v>
      </c>
      <c r="C8" s="463">
        <v>2139.1</v>
      </c>
      <c r="D8" s="1093">
        <f>C8/B8*100</f>
        <v>107.59519138876314</v>
      </c>
      <c r="E8" s="463">
        <f t="shared" ref="E8:E22" si="0">D8/1.021</f>
        <v>105.38216590476313</v>
      </c>
    </row>
    <row r="9" spans="1:5" ht="20.100000000000001" customHeight="1">
      <c r="A9" s="1094" t="s">
        <v>228</v>
      </c>
      <c r="B9" s="464">
        <v>2591.9</v>
      </c>
      <c r="C9" s="465">
        <v>2684.1</v>
      </c>
      <c r="D9" s="1095">
        <f t="shared" ref="D9:D22" si="1">C9/B9*100</f>
        <v>103.55723600447548</v>
      </c>
      <c r="E9" s="465">
        <f t="shared" si="0"/>
        <v>101.42726347157247</v>
      </c>
    </row>
    <row r="10" spans="1:5" ht="20.100000000000001" customHeight="1">
      <c r="A10" s="1094" t="s">
        <v>229</v>
      </c>
      <c r="B10" s="464">
        <v>1571.3</v>
      </c>
      <c r="C10" s="465">
        <v>1597.2</v>
      </c>
      <c r="D10" s="1095">
        <f t="shared" si="1"/>
        <v>101.64831668045568</v>
      </c>
      <c r="E10" s="465">
        <f t="shared" si="0"/>
        <v>99.557606934824378</v>
      </c>
    </row>
    <row r="11" spans="1:5" ht="20.100000000000001" customHeight="1">
      <c r="A11" s="1094" t="s">
        <v>230</v>
      </c>
      <c r="B11" s="464">
        <v>1444.5</v>
      </c>
      <c r="C11" s="465">
        <v>1500.9</v>
      </c>
      <c r="D11" s="1095">
        <f t="shared" si="1"/>
        <v>103.90446521287645</v>
      </c>
      <c r="E11" s="465">
        <f t="shared" si="0"/>
        <v>101.76735084512875</v>
      </c>
    </row>
    <row r="12" spans="1:5" ht="20.100000000000001" customHeight="1">
      <c r="A12" s="1094" t="s">
        <v>231</v>
      </c>
      <c r="B12" s="464">
        <v>655.20000000000005</v>
      </c>
      <c r="C12" s="465">
        <v>683.1</v>
      </c>
      <c r="D12" s="1095">
        <f t="shared" si="1"/>
        <v>104.25824175824177</v>
      </c>
      <c r="E12" s="465">
        <f t="shared" si="0"/>
        <v>102.11385088956099</v>
      </c>
    </row>
    <row r="13" spans="1:5" ht="20.100000000000001" customHeight="1">
      <c r="A13" s="1094" t="s">
        <v>232</v>
      </c>
      <c r="B13" s="464">
        <v>2056.1999999999998</v>
      </c>
      <c r="C13" s="465">
        <v>2101</v>
      </c>
      <c r="D13" s="1095">
        <f t="shared" si="1"/>
        <v>102.17877638362027</v>
      </c>
      <c r="E13" s="465">
        <f t="shared" si="0"/>
        <v>100.07715610540674</v>
      </c>
    </row>
    <row r="14" spans="1:5" ht="20.100000000000001" customHeight="1">
      <c r="A14" s="1094" t="s">
        <v>233</v>
      </c>
      <c r="B14" s="464">
        <v>1065.3</v>
      </c>
      <c r="C14" s="465">
        <v>1090.9000000000001</v>
      </c>
      <c r="D14" s="1095">
        <f t="shared" si="1"/>
        <v>102.40307894489817</v>
      </c>
      <c r="E14" s="465">
        <f t="shared" si="0"/>
        <v>100.29684519578666</v>
      </c>
    </row>
    <row r="15" spans="1:5" ht="20.100000000000001" customHeight="1">
      <c r="A15" s="1094" t="s">
        <v>234</v>
      </c>
      <c r="B15" s="464">
        <v>1362.4</v>
      </c>
      <c r="C15" s="465">
        <v>1419.2</v>
      </c>
      <c r="D15" s="1095">
        <f t="shared" si="1"/>
        <v>104.16911332941868</v>
      </c>
      <c r="E15" s="465">
        <f t="shared" si="0"/>
        <v>102.0265556605472</v>
      </c>
    </row>
    <row r="16" spans="1:5" ht="20.100000000000001" customHeight="1">
      <c r="A16" s="1094" t="s">
        <v>235</v>
      </c>
      <c r="B16" s="464">
        <v>1434.7</v>
      </c>
      <c r="C16" s="465">
        <v>1475.5</v>
      </c>
      <c r="D16" s="1095">
        <f t="shared" si="1"/>
        <v>102.84380009758137</v>
      </c>
      <c r="E16" s="465">
        <f t="shared" si="0"/>
        <v>100.72850156472221</v>
      </c>
    </row>
    <row r="17" spans="1:5" ht="20.100000000000001" customHeight="1">
      <c r="A17" s="1094" t="s">
        <v>125</v>
      </c>
      <c r="B17" s="464">
        <v>1372</v>
      </c>
      <c r="C17" s="465">
        <v>1422</v>
      </c>
      <c r="D17" s="1095">
        <f t="shared" si="1"/>
        <v>103.64431486880466</v>
      </c>
      <c r="E17" s="465">
        <f t="shared" si="0"/>
        <v>101.5125512916794</v>
      </c>
    </row>
    <row r="18" spans="1:5" ht="20.100000000000001" customHeight="1">
      <c r="A18" s="200" t="s">
        <v>236</v>
      </c>
      <c r="B18" s="466">
        <v>3109.4</v>
      </c>
      <c r="C18" s="467">
        <v>3230.9</v>
      </c>
      <c r="D18" s="1096">
        <f t="shared" si="1"/>
        <v>103.90750627130636</v>
      </c>
      <c r="E18" s="467">
        <f t="shared" si="0"/>
        <v>101.77032935485443</v>
      </c>
    </row>
    <row r="19" spans="1:5" ht="20.100000000000001" customHeight="1">
      <c r="A19" s="200" t="s">
        <v>237</v>
      </c>
      <c r="B19" s="466">
        <v>1610.1</v>
      </c>
      <c r="C19" s="467">
        <v>1627.1</v>
      </c>
      <c r="D19" s="1096">
        <f t="shared" si="1"/>
        <v>101.05583504130178</v>
      </c>
      <c r="E19" s="467">
        <f t="shared" si="0"/>
        <v>98.977311499805865</v>
      </c>
    </row>
    <row r="20" spans="1:5" ht="20.100000000000001" customHeight="1">
      <c r="A20" s="468" t="s">
        <v>238</v>
      </c>
      <c r="B20" s="466">
        <v>1711.1</v>
      </c>
      <c r="C20" s="467">
        <v>1785.5</v>
      </c>
      <c r="D20" s="1096">
        <f t="shared" si="1"/>
        <v>104.34808018233885</v>
      </c>
      <c r="E20" s="467">
        <f t="shared" si="0"/>
        <v>102.20184151061592</v>
      </c>
    </row>
    <row r="21" spans="1:5" ht="20.100000000000001" customHeight="1" thickBot="1">
      <c r="A21" s="204" t="s">
        <v>239</v>
      </c>
      <c r="B21" s="469">
        <v>3147.2</v>
      </c>
      <c r="C21" s="470">
        <v>3256.6</v>
      </c>
      <c r="D21" s="1097">
        <f t="shared" si="1"/>
        <v>103.47610574478902</v>
      </c>
      <c r="E21" s="470">
        <f t="shared" si="0"/>
        <v>101.34780190478847</v>
      </c>
    </row>
    <row r="22" spans="1:5" ht="20.100000000000001" customHeight="1" thickTop="1" thickBot="1">
      <c r="A22" s="207" t="s">
        <v>111</v>
      </c>
      <c r="B22" s="1098">
        <v>25119.599999999999</v>
      </c>
      <c r="C22" s="1099">
        <v>26013.1</v>
      </c>
      <c r="D22" s="1100">
        <f t="shared" si="1"/>
        <v>103.55698339145528</v>
      </c>
      <c r="E22" s="1099">
        <f t="shared" si="0"/>
        <v>101.42701605431468</v>
      </c>
    </row>
    <row r="23" spans="1:5" ht="13.5" thickTop="1"/>
    <row r="24" spans="1:5" ht="13.5">
      <c r="A24" s="210" t="s">
        <v>868</v>
      </c>
      <c r="B24" s="471"/>
      <c r="C24" s="471"/>
      <c r="D24" s="471"/>
      <c r="E24" s="471"/>
    </row>
    <row r="25" spans="1:5" ht="9.75" customHeight="1">
      <c r="A25" s="471"/>
      <c r="B25" s="1101"/>
      <c r="C25" s="190"/>
      <c r="D25" s="471"/>
      <c r="E25" s="471"/>
    </row>
    <row r="26" spans="1:5">
      <c r="A26" s="210" t="s">
        <v>263</v>
      </c>
    </row>
  </sheetData>
  <mergeCells count="5">
    <mergeCell ref="A3:E3"/>
    <mergeCell ref="A4:E4"/>
    <mergeCell ref="A6:A7"/>
    <mergeCell ref="B6:C6"/>
    <mergeCell ref="D6:E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opLeftCell="A4" zoomScaleNormal="100" workbookViewId="0"/>
  </sheetViews>
  <sheetFormatPr defaultRowHeight="12.75"/>
  <cols>
    <col min="1" max="1" width="25.85546875" style="472" customWidth="1"/>
    <col min="2" max="9" width="12.7109375" style="472" customWidth="1"/>
    <col min="10" max="16384" width="9.140625" style="471"/>
  </cols>
  <sheetData>
    <row r="1" spans="1:9" ht="15" customHeight="1">
      <c r="I1" s="473" t="s">
        <v>264</v>
      </c>
    </row>
    <row r="2" spans="1:9" ht="15" customHeight="1"/>
    <row r="3" spans="1:9" ht="22.5" customHeight="1">
      <c r="A3" s="1394" t="s">
        <v>265</v>
      </c>
      <c r="B3" s="1394"/>
      <c r="C3" s="1394"/>
      <c r="D3" s="1394"/>
      <c r="E3" s="1394"/>
      <c r="F3" s="1394"/>
      <c r="G3" s="1394"/>
      <c r="H3" s="1394"/>
      <c r="I3" s="1394"/>
    </row>
    <row r="4" spans="1:9" ht="22.5" customHeight="1">
      <c r="A4" s="1395" t="s">
        <v>266</v>
      </c>
      <c r="B4" s="1395"/>
      <c r="C4" s="1395"/>
      <c r="D4" s="1395"/>
      <c r="E4" s="1395"/>
      <c r="F4" s="1395"/>
      <c r="G4" s="1395"/>
      <c r="H4" s="1395"/>
      <c r="I4" s="1395"/>
    </row>
    <row r="5" spans="1:9" ht="15" customHeight="1" thickBot="1">
      <c r="A5" s="474"/>
      <c r="B5" s="475"/>
      <c r="C5" s="475"/>
      <c r="D5" s="475"/>
      <c r="E5" s="476"/>
      <c r="F5" s="475"/>
      <c r="G5" s="475"/>
    </row>
    <row r="6" spans="1:9" ht="22.5" customHeight="1" thickTop="1">
      <c r="A6" s="477"/>
      <c r="B6" s="1396" t="s">
        <v>176</v>
      </c>
      <c r="C6" s="1397"/>
      <c r="D6" s="1397"/>
      <c r="E6" s="1398"/>
      <c r="F6" s="1399" t="s">
        <v>267</v>
      </c>
      <c r="G6" s="1400"/>
      <c r="H6" s="1400"/>
      <c r="I6" s="1401"/>
    </row>
    <row r="7" spans="1:9" ht="22.5" customHeight="1">
      <c r="A7" s="1102" t="s">
        <v>114</v>
      </c>
      <c r="B7" s="1402" t="s">
        <v>135</v>
      </c>
      <c r="C7" s="1404" t="s">
        <v>427</v>
      </c>
      <c r="D7" s="1406" t="s">
        <v>268</v>
      </c>
      <c r="E7" s="1407"/>
      <c r="F7" s="1402" t="s">
        <v>135</v>
      </c>
      <c r="G7" s="1404" t="s">
        <v>427</v>
      </c>
      <c r="H7" s="1406" t="s">
        <v>268</v>
      </c>
      <c r="I7" s="1407"/>
    </row>
    <row r="8" spans="1:9" ht="22.5" customHeight="1" thickBot="1">
      <c r="A8" s="1103"/>
      <c r="B8" s="1403"/>
      <c r="C8" s="1405"/>
      <c r="D8" s="478" t="s">
        <v>178</v>
      </c>
      <c r="E8" s="479" t="s">
        <v>269</v>
      </c>
      <c r="F8" s="1403"/>
      <c r="G8" s="1405"/>
      <c r="H8" s="478" t="s">
        <v>178</v>
      </c>
      <c r="I8" s="479" t="s">
        <v>269</v>
      </c>
    </row>
    <row r="9" spans="1:9" ht="20.100000000000001" customHeight="1" thickTop="1">
      <c r="A9" s="1104" t="s">
        <v>116</v>
      </c>
      <c r="B9" s="480">
        <v>782.43834121999998</v>
      </c>
      <c r="C9" s="481">
        <v>773.89693389999991</v>
      </c>
      <c r="D9" s="757">
        <v>98.908360330772894</v>
      </c>
      <c r="E9" s="1105">
        <f t="shared" ref="E9:E23" si="0">+D9/1.021</f>
        <v>96.874006200561112</v>
      </c>
      <c r="F9" s="482">
        <v>8372.7225832325857</v>
      </c>
      <c r="G9" s="483">
        <v>9167.803191557814</v>
      </c>
      <c r="H9" s="1106">
        <v>109.49608207391795</v>
      </c>
      <c r="I9" s="1105">
        <f t="shared" ref="I9:I23" si="1">+H9/1.021</f>
        <v>107.24395893625658</v>
      </c>
    </row>
    <row r="10" spans="1:9" ht="20.100000000000001" customHeight="1">
      <c r="A10" s="1107" t="s">
        <v>228</v>
      </c>
      <c r="B10" s="484">
        <v>929.20345713999995</v>
      </c>
      <c r="C10" s="485">
        <v>908.76305716000002</v>
      </c>
      <c r="D10" s="758">
        <v>97.800223425458029</v>
      </c>
      <c r="E10" s="1105">
        <f t="shared" si="0"/>
        <v>95.788661533259585</v>
      </c>
      <c r="F10" s="486">
        <v>7086.1079396943751</v>
      </c>
      <c r="G10" s="487">
        <v>7746.5603565376596</v>
      </c>
      <c r="H10" s="1108">
        <v>109.32038324089895</v>
      </c>
      <c r="I10" s="1105">
        <f t="shared" si="1"/>
        <v>107.07187388922523</v>
      </c>
    </row>
    <row r="11" spans="1:9" ht="20.100000000000001" customHeight="1">
      <c r="A11" s="1104" t="s">
        <v>229</v>
      </c>
      <c r="B11" s="484">
        <v>501.75325400000003</v>
      </c>
      <c r="C11" s="485">
        <v>456.29791</v>
      </c>
      <c r="D11" s="758">
        <v>90.940697715933496</v>
      </c>
      <c r="E11" s="1105">
        <f t="shared" si="0"/>
        <v>89.070223032256123</v>
      </c>
      <c r="F11" s="488">
        <v>6668.9406188041721</v>
      </c>
      <c r="G11" s="489">
        <v>7225.7790128455226</v>
      </c>
      <c r="H11" s="1108">
        <v>108.34972787838677</v>
      </c>
      <c r="I11" s="1105">
        <f t="shared" si="1"/>
        <v>106.12118303465894</v>
      </c>
    </row>
    <row r="12" spans="1:9" ht="20.100000000000001" customHeight="1">
      <c r="A12" s="1107" t="s">
        <v>230</v>
      </c>
      <c r="B12" s="484">
        <v>390.99363331000001</v>
      </c>
      <c r="C12" s="485">
        <v>377.10030899999998</v>
      </c>
      <c r="D12" s="758">
        <v>96.446662265985111</v>
      </c>
      <c r="E12" s="1105">
        <f t="shared" si="0"/>
        <v>94.462940515166622</v>
      </c>
      <c r="F12" s="488">
        <v>7082.4782263871348</v>
      </c>
      <c r="G12" s="489">
        <v>7689.7366726212858</v>
      </c>
      <c r="H12" s="1108">
        <v>108.57409549063904</v>
      </c>
      <c r="I12" s="1105">
        <f t="shared" si="1"/>
        <v>106.34093583804021</v>
      </c>
    </row>
    <row r="13" spans="1:9" ht="20.100000000000001" customHeight="1">
      <c r="A13" s="1107" t="s">
        <v>231</v>
      </c>
      <c r="B13" s="484">
        <v>191.99528842999999</v>
      </c>
      <c r="C13" s="485">
        <v>178.49995199999998</v>
      </c>
      <c r="D13" s="758">
        <v>92.971006455233763</v>
      </c>
      <c r="E13" s="1105">
        <f t="shared" si="0"/>
        <v>91.058772238230915</v>
      </c>
      <c r="F13" s="488">
        <v>6868.8249290825179</v>
      </c>
      <c r="G13" s="489">
        <v>7459.2094444169597</v>
      </c>
      <c r="H13" s="1108">
        <v>108.59513121137738</v>
      </c>
      <c r="I13" s="1105">
        <f t="shared" si="1"/>
        <v>106.36153889459098</v>
      </c>
    </row>
    <row r="14" spans="1:9" ht="20.100000000000001" customHeight="1">
      <c r="A14" s="1107" t="s">
        <v>232</v>
      </c>
      <c r="B14" s="484">
        <v>625.89103703000001</v>
      </c>
      <c r="C14" s="485">
        <v>624.21608930999992</v>
      </c>
      <c r="D14" s="758">
        <v>99.73238988563439</v>
      </c>
      <c r="E14" s="1105">
        <f t="shared" si="0"/>
        <v>97.6810870574284</v>
      </c>
      <c r="F14" s="488">
        <v>6350.2999129619711</v>
      </c>
      <c r="G14" s="489">
        <v>6828.33006726849</v>
      </c>
      <c r="H14" s="1108">
        <v>107.52767839091794</v>
      </c>
      <c r="I14" s="1105">
        <f t="shared" si="1"/>
        <v>105.31604151901855</v>
      </c>
    </row>
    <row r="15" spans="1:9" ht="20.100000000000001" customHeight="1">
      <c r="A15" s="1107" t="s">
        <v>233</v>
      </c>
      <c r="B15" s="484">
        <v>340.02604300000002</v>
      </c>
      <c r="C15" s="485">
        <v>326.82167700000002</v>
      </c>
      <c r="D15" s="758">
        <v>96.116660393568736</v>
      </c>
      <c r="E15" s="1105">
        <f t="shared" si="0"/>
        <v>94.13972614453354</v>
      </c>
      <c r="F15" s="488">
        <v>6593.8053871698912</v>
      </c>
      <c r="G15" s="489">
        <v>7092.7182875390226</v>
      </c>
      <c r="H15" s="1108">
        <v>107.56638801229875</v>
      </c>
      <c r="I15" s="1105">
        <f t="shared" si="1"/>
        <v>105.35395495817704</v>
      </c>
    </row>
    <row r="16" spans="1:9" ht="20.100000000000001" customHeight="1">
      <c r="A16" s="1107" t="s">
        <v>234</v>
      </c>
      <c r="B16" s="484">
        <v>326.72020507999997</v>
      </c>
      <c r="C16" s="485">
        <v>316.96301599999998</v>
      </c>
      <c r="D16" s="758">
        <v>97.013594834879939</v>
      </c>
      <c r="E16" s="1105">
        <f t="shared" si="0"/>
        <v>95.01821237500485</v>
      </c>
      <c r="F16" s="488">
        <v>6484.7623736578689</v>
      </c>
      <c r="G16" s="489">
        <v>7038.5243994943112</v>
      </c>
      <c r="H16" s="1108">
        <v>108.53943435284401</v>
      </c>
      <c r="I16" s="1105">
        <f t="shared" si="1"/>
        <v>106.30698761297161</v>
      </c>
    </row>
    <row r="17" spans="1:9" ht="20.100000000000001" customHeight="1">
      <c r="A17" s="1107" t="s">
        <v>235</v>
      </c>
      <c r="B17" s="484">
        <v>364.21579039</v>
      </c>
      <c r="C17" s="485">
        <v>329.79288741000005</v>
      </c>
      <c r="D17" s="758">
        <v>90.548761506704551</v>
      </c>
      <c r="E17" s="1105">
        <f t="shared" si="0"/>
        <v>88.686348194617594</v>
      </c>
      <c r="F17" s="488">
        <v>6471.1010866372981</v>
      </c>
      <c r="G17" s="489">
        <v>7004.8320075757574</v>
      </c>
      <c r="H17" s="1108">
        <v>108.24791505792737</v>
      </c>
      <c r="I17" s="1105">
        <f t="shared" si="1"/>
        <v>106.0214643074705</v>
      </c>
    </row>
    <row r="18" spans="1:9" ht="20.100000000000001" customHeight="1">
      <c r="A18" s="1107" t="s">
        <v>270</v>
      </c>
      <c r="B18" s="484">
        <v>410.22751</v>
      </c>
      <c r="C18" s="485">
        <v>384.20192400000002</v>
      </c>
      <c r="D18" s="758">
        <v>93.655816500458499</v>
      </c>
      <c r="E18" s="1105">
        <f t="shared" si="0"/>
        <v>91.729497062153285</v>
      </c>
      <c r="F18" s="488">
        <v>6558.2954293059574</v>
      </c>
      <c r="G18" s="489">
        <v>7041.3815190127425</v>
      </c>
      <c r="H18" s="1108">
        <v>107.36603123348331</v>
      </c>
      <c r="I18" s="1105">
        <f t="shared" si="1"/>
        <v>105.15771913171726</v>
      </c>
    </row>
    <row r="19" spans="1:9" ht="20.100000000000001" customHeight="1">
      <c r="A19" s="1107" t="s">
        <v>236</v>
      </c>
      <c r="B19" s="484">
        <v>961.63223894999999</v>
      </c>
      <c r="C19" s="485">
        <v>962.78116191000004</v>
      </c>
      <c r="D19" s="758">
        <v>100.11947633549126</v>
      </c>
      <c r="E19" s="1105">
        <f t="shared" si="0"/>
        <v>98.060211885887625</v>
      </c>
      <c r="F19" s="488">
        <v>6669.7284535614262</v>
      </c>
      <c r="G19" s="489">
        <v>7268.7382239510189</v>
      </c>
      <c r="H19" s="1108">
        <v>108.98102185958921</v>
      </c>
      <c r="I19" s="1105">
        <f t="shared" si="1"/>
        <v>106.73949251673773</v>
      </c>
    </row>
    <row r="20" spans="1:9" ht="20.100000000000001" customHeight="1">
      <c r="A20" s="1107" t="s">
        <v>237</v>
      </c>
      <c r="B20" s="484">
        <v>488.28124732000003</v>
      </c>
      <c r="C20" s="485">
        <v>451.93663634000001</v>
      </c>
      <c r="D20" s="758">
        <v>92.556623630441976</v>
      </c>
      <c r="E20" s="1105">
        <f t="shared" si="0"/>
        <v>90.652912468601357</v>
      </c>
      <c r="F20" s="488">
        <v>6293.7249415443557</v>
      </c>
      <c r="G20" s="489">
        <v>6843.2662386927341</v>
      </c>
      <c r="H20" s="1108">
        <v>108.73157473916444</v>
      </c>
      <c r="I20" s="1105">
        <f t="shared" si="1"/>
        <v>106.49517604227664</v>
      </c>
    </row>
    <row r="21" spans="1:9" ht="20.100000000000001" customHeight="1">
      <c r="A21" s="1107" t="s">
        <v>238</v>
      </c>
      <c r="B21" s="484">
        <v>426.20753999999999</v>
      </c>
      <c r="C21" s="485">
        <v>403.25824200000005</v>
      </c>
      <c r="D21" s="758">
        <v>94.615464099954693</v>
      </c>
      <c r="E21" s="1105">
        <f t="shared" si="0"/>
        <v>92.669406562149561</v>
      </c>
      <c r="F21" s="490">
        <v>6337.1174931699643</v>
      </c>
      <c r="G21" s="491">
        <v>6894.1983207791582</v>
      </c>
      <c r="H21" s="1108">
        <v>108.79076059753675</v>
      </c>
      <c r="I21" s="1105">
        <f t="shared" si="1"/>
        <v>106.55314456174021</v>
      </c>
    </row>
    <row r="22" spans="1:9" ht="20.100000000000001" customHeight="1" thickBot="1">
      <c r="A22" s="1109" t="s">
        <v>239</v>
      </c>
      <c r="B22" s="492">
        <v>1024.7579800000001</v>
      </c>
      <c r="C22" s="493">
        <v>948.80324292</v>
      </c>
      <c r="D22" s="759">
        <v>92.58803165602086</v>
      </c>
      <c r="E22" s="1110">
        <f t="shared" si="0"/>
        <v>90.683674491695271</v>
      </c>
      <c r="F22" s="494">
        <v>6408.5761052870685</v>
      </c>
      <c r="G22" s="495">
        <v>6830.2303569005289</v>
      </c>
      <c r="H22" s="1111">
        <v>106.57953100167752</v>
      </c>
      <c r="I22" s="1110">
        <f t="shared" si="1"/>
        <v>104.38739569214253</v>
      </c>
    </row>
    <row r="23" spans="1:9" ht="20.100000000000001" customHeight="1" thickTop="1" thickBot="1">
      <c r="A23" s="1112" t="s">
        <v>111</v>
      </c>
      <c r="B23" s="496">
        <v>7764.3435658700009</v>
      </c>
      <c r="C23" s="497">
        <v>7443.3330389500006</v>
      </c>
      <c r="D23" s="760">
        <v>95.865580596779907</v>
      </c>
      <c r="E23" s="1113">
        <f t="shared" si="0"/>
        <v>93.893810574710983</v>
      </c>
      <c r="F23" s="498">
        <v>6745.9912395683241</v>
      </c>
      <c r="G23" s="499">
        <v>7316.1721736120226</v>
      </c>
      <c r="H23" s="1114">
        <v>108.45214459662098</v>
      </c>
      <c r="I23" s="1113">
        <f t="shared" si="1"/>
        <v>106.22149323861018</v>
      </c>
    </row>
    <row r="24" spans="1:9" ht="9.75" customHeight="1" thickTop="1">
      <c r="B24" s="475"/>
      <c r="C24" s="475"/>
      <c r="D24" s="475"/>
      <c r="E24" s="476"/>
      <c r="F24" s="475"/>
      <c r="G24" s="475"/>
    </row>
    <row r="25" spans="1:9" ht="15" customHeight="1">
      <c r="A25" s="1115" t="s">
        <v>874</v>
      </c>
      <c r="B25" s="500"/>
      <c r="C25" s="501"/>
      <c r="D25" s="501"/>
      <c r="E25" s="500"/>
      <c r="F25" s="500"/>
      <c r="G25" s="500"/>
      <c r="H25" s="500"/>
      <c r="I25" s="500"/>
    </row>
    <row r="26" spans="1:9" ht="9.75" customHeight="1">
      <c r="A26" s="502"/>
    </row>
    <row r="27" spans="1:9" ht="15" customHeight="1">
      <c r="A27" s="502" t="s">
        <v>271</v>
      </c>
      <c r="B27" s="500"/>
      <c r="C27" s="500"/>
      <c r="D27" s="500"/>
      <c r="E27" s="500"/>
      <c r="F27" s="500"/>
      <c r="G27" s="500"/>
      <c r="H27" s="500"/>
      <c r="I27" s="500"/>
    </row>
    <row r="28" spans="1:9" ht="15" customHeight="1">
      <c r="A28" s="502" t="s">
        <v>272</v>
      </c>
      <c r="B28" s="500"/>
      <c r="C28" s="500"/>
      <c r="D28" s="500"/>
      <c r="E28" s="500"/>
      <c r="F28" s="500"/>
      <c r="G28" s="500"/>
      <c r="H28" s="500"/>
      <c r="I28" s="500"/>
    </row>
    <row r="30" spans="1:9">
      <c r="A30" s="210" t="s">
        <v>249</v>
      </c>
    </row>
  </sheetData>
  <mergeCells count="10">
    <mergeCell ref="A3:I3"/>
    <mergeCell ref="A4:I4"/>
    <mergeCell ref="B6:E6"/>
    <mergeCell ref="F6:I6"/>
    <mergeCell ref="B7:B8"/>
    <mergeCell ref="C7:C8"/>
    <mergeCell ref="D7:E7"/>
    <mergeCell ref="F7:F8"/>
    <mergeCell ref="G7:G8"/>
    <mergeCell ref="H7:I7"/>
  </mergeCells>
  <printOptions horizontalCentered="1" verticalCentered="1"/>
  <pageMargins left="0.70866141732283472" right="0.70866141732283472" top="0.39370078740157483" bottom="0.39370078740157483" header="0.31496062992125984" footer="0.31496062992125984"/>
  <pageSetup paperSize="9" scale="99"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F30" sqref="F30"/>
    </sheetView>
  </sheetViews>
  <sheetFormatPr defaultRowHeight="12.75"/>
  <cols>
    <col min="1" max="1" width="32" style="460" customWidth="1"/>
    <col min="2" max="7" width="12.7109375" style="460" customWidth="1"/>
    <col min="8" max="16384" width="9.140625" style="471"/>
  </cols>
  <sheetData>
    <row r="1" spans="1:7" ht="15" customHeight="1">
      <c r="G1" s="428" t="s">
        <v>273</v>
      </c>
    </row>
    <row r="2" spans="1:7" ht="15" customHeight="1"/>
    <row r="3" spans="1:7" ht="22.5" customHeight="1">
      <c r="A3" s="1321" t="s">
        <v>157</v>
      </c>
      <c r="B3" s="1321"/>
      <c r="C3" s="1321"/>
      <c r="D3" s="1321"/>
      <c r="E3" s="1321"/>
      <c r="F3" s="1321"/>
      <c r="G3" s="1321"/>
    </row>
    <row r="4" spans="1:7" ht="15" customHeight="1" thickBot="1">
      <c r="A4" s="1116"/>
      <c r="B4" s="1117"/>
      <c r="C4" s="1117"/>
      <c r="D4" s="1117"/>
      <c r="E4" s="1117"/>
      <c r="F4" s="1117"/>
      <c r="G4" s="1117"/>
    </row>
    <row r="5" spans="1:7" ht="22.5" customHeight="1" thickTop="1">
      <c r="A5" s="1322" t="s">
        <v>215</v>
      </c>
      <c r="B5" s="1324" t="s">
        <v>875</v>
      </c>
      <c r="C5" s="1325"/>
      <c r="D5" s="1324" t="s">
        <v>177</v>
      </c>
      <c r="E5" s="1325"/>
      <c r="F5" s="1326" t="s">
        <v>17</v>
      </c>
      <c r="G5" s="1327"/>
    </row>
    <row r="6" spans="1:7" ht="22.5" customHeight="1" thickBot="1">
      <c r="A6" s="1323"/>
      <c r="B6" s="193" t="s">
        <v>135</v>
      </c>
      <c r="C6" s="752" t="s">
        <v>427</v>
      </c>
      <c r="D6" s="193" t="s">
        <v>135</v>
      </c>
      <c r="E6" s="752" t="s">
        <v>427</v>
      </c>
      <c r="F6" s="1118" t="s">
        <v>178</v>
      </c>
      <c r="G6" s="779" t="s">
        <v>435</v>
      </c>
    </row>
    <row r="7" spans="1:7" ht="20.100000000000001" customHeight="1" thickTop="1">
      <c r="A7" s="197" t="s">
        <v>111</v>
      </c>
      <c r="B7" s="503">
        <v>7363.6</v>
      </c>
      <c r="C7" s="1119">
        <v>5352.8</v>
      </c>
      <c r="D7" s="1192">
        <f>SUM(D9:D11)</f>
        <v>99.999999999999986</v>
      </c>
      <c r="E7" s="1193">
        <f>SUM(E9:E11)</f>
        <v>99.999999999999972</v>
      </c>
      <c r="F7" s="1194">
        <f>C7/B7*100</f>
        <v>72.692704655331625</v>
      </c>
      <c r="G7" s="1193">
        <f>F7/1.021</f>
        <v>71.197555979756743</v>
      </c>
    </row>
    <row r="8" spans="1:7" ht="20.100000000000001" customHeight="1">
      <c r="A8" s="504" t="s">
        <v>54</v>
      </c>
      <c r="B8" s="505"/>
      <c r="C8" s="506"/>
      <c r="D8" s="1195"/>
      <c r="E8" s="1196"/>
      <c r="F8" s="1197"/>
      <c r="G8" s="1196"/>
    </row>
    <row r="9" spans="1:7" ht="20.100000000000001" customHeight="1">
      <c r="A9" s="1077" t="s">
        <v>274</v>
      </c>
      <c r="B9" s="505">
        <v>4849.8999999999996</v>
      </c>
      <c r="C9" s="506">
        <v>3395.2</v>
      </c>
      <c r="D9" s="1198">
        <f>B9/$B$7*100</f>
        <v>65.863164756369159</v>
      </c>
      <c r="E9" s="293">
        <f t="shared" ref="E9:E11" si="0">C9/$C$7*100</f>
        <v>63.428486026005068</v>
      </c>
      <c r="F9" s="1199">
        <f t="shared" ref="F9:F11" si="1">C9/B9*100</f>
        <v>70.005567125095368</v>
      </c>
      <c r="G9" s="293">
        <f>F9/1.021</f>
        <v>68.565687683736897</v>
      </c>
    </row>
    <row r="10" spans="1:7" ht="20.100000000000001" customHeight="1">
      <c r="A10" s="1079" t="s">
        <v>275</v>
      </c>
      <c r="B10" s="507">
        <v>2422.6</v>
      </c>
      <c r="C10" s="508">
        <v>1893.7</v>
      </c>
      <c r="D10" s="1200">
        <f t="shared" ref="D10:D11" si="2">B10/$B$7*100</f>
        <v>32.899668640338966</v>
      </c>
      <c r="E10" s="296">
        <f t="shared" si="0"/>
        <v>35.377746226274098</v>
      </c>
      <c r="F10" s="1199">
        <f t="shared" si="1"/>
        <v>78.168083876826557</v>
      </c>
      <c r="G10" s="296">
        <f>F10/1.021</f>
        <v>76.560317215305162</v>
      </c>
    </row>
    <row r="11" spans="1:7" ht="20.100000000000001" customHeight="1" thickBot="1">
      <c r="A11" s="1081" t="s">
        <v>276</v>
      </c>
      <c r="B11" s="509">
        <v>91.1</v>
      </c>
      <c r="C11" s="510">
        <v>63.9</v>
      </c>
      <c r="D11" s="1201">
        <f t="shared" si="2"/>
        <v>1.237166603291868</v>
      </c>
      <c r="E11" s="299">
        <f t="shared" si="0"/>
        <v>1.1937677477208188</v>
      </c>
      <c r="F11" s="1202">
        <f t="shared" si="1"/>
        <v>70.142700329308454</v>
      </c>
      <c r="G11" s="299">
        <f>F11/1.021</f>
        <v>68.700000322535217</v>
      </c>
    </row>
    <row r="12" spans="1:7" ht="13.5" thickTop="1">
      <c r="A12" s="1120"/>
      <c r="B12" s="512"/>
      <c r="C12" s="512"/>
      <c r="D12" s="512"/>
      <c r="E12" s="512"/>
      <c r="F12" s="512"/>
      <c r="G12" s="512"/>
    </row>
    <row r="13" spans="1:7" ht="15" customHeight="1">
      <c r="A13" s="1121" t="s">
        <v>876</v>
      </c>
      <c r="B13" s="512"/>
      <c r="C13" s="512"/>
      <c r="D13" s="512"/>
      <c r="E13" s="512"/>
      <c r="F13" s="512"/>
      <c r="G13" s="512"/>
    </row>
    <row r="14" spans="1:7" ht="15" customHeight="1">
      <c r="A14" s="210" t="s">
        <v>437</v>
      </c>
      <c r="B14" s="512"/>
      <c r="C14" s="512"/>
      <c r="D14" s="512"/>
      <c r="E14" s="512"/>
      <c r="F14" s="512"/>
      <c r="G14" s="512"/>
    </row>
    <row r="15" spans="1:7">
      <c r="A15" s="471"/>
      <c r="B15" s="512"/>
      <c r="C15" s="512"/>
      <c r="D15" s="512"/>
      <c r="E15" s="512"/>
      <c r="F15" s="512"/>
      <c r="G15" s="512"/>
    </row>
    <row r="16" spans="1:7">
      <c r="A16" s="210" t="s">
        <v>263</v>
      </c>
    </row>
  </sheetData>
  <mergeCells count="5">
    <mergeCell ref="A3:G3"/>
    <mergeCell ref="A5:A6"/>
    <mergeCell ref="B5:C5"/>
    <mergeCell ref="D5:E5"/>
    <mergeCell ref="F5:G5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workbookViewId="0">
      <selection activeCell="I29" sqref="I29"/>
    </sheetView>
  </sheetViews>
  <sheetFormatPr defaultRowHeight="12.75"/>
  <cols>
    <col min="1" max="1" width="17.85546875" style="472" customWidth="1"/>
    <col min="2" max="7" width="9.7109375" style="472" customWidth="1"/>
    <col min="8" max="8" width="10" style="472" customWidth="1"/>
    <col min="9" max="13" width="9.7109375" style="472" customWidth="1"/>
    <col min="14" max="16384" width="9.140625" style="354"/>
  </cols>
  <sheetData>
    <row r="1" spans="1:13" ht="15" customHeight="1">
      <c r="A1" s="513"/>
      <c r="B1" s="514"/>
      <c r="L1" s="514"/>
      <c r="M1" s="473" t="s">
        <v>277</v>
      </c>
    </row>
    <row r="2" spans="1:13" ht="15" customHeight="1">
      <c r="A2" s="354"/>
      <c r="B2" s="354"/>
      <c r="C2" s="354"/>
      <c r="D2" s="354"/>
    </row>
    <row r="3" spans="1:13" ht="22.5" customHeight="1">
      <c r="A3" s="1412" t="s">
        <v>157</v>
      </c>
      <c r="B3" s="1412"/>
      <c r="C3" s="1412"/>
      <c r="D3" s="1412"/>
      <c r="E3" s="1413"/>
      <c r="F3" s="1413"/>
      <c r="G3" s="1413"/>
      <c r="H3" s="1413"/>
      <c r="I3" s="1413"/>
      <c r="J3" s="1413"/>
      <c r="K3" s="1413"/>
      <c r="L3" s="1413"/>
      <c r="M3" s="1413"/>
    </row>
    <row r="4" spans="1:13" ht="22.5" customHeight="1">
      <c r="A4" s="1414" t="s">
        <v>225</v>
      </c>
      <c r="B4" s="1414"/>
      <c r="C4" s="1414"/>
      <c r="D4" s="1414"/>
      <c r="E4" s="1415"/>
      <c r="F4" s="1415"/>
      <c r="G4" s="1415"/>
      <c r="H4" s="1415"/>
      <c r="I4" s="1415"/>
      <c r="J4" s="1415"/>
      <c r="K4" s="1415"/>
      <c r="L4" s="1415"/>
      <c r="M4" s="1415"/>
    </row>
    <row r="5" spans="1:13" ht="13.5" thickBot="1">
      <c r="A5" s="515"/>
      <c r="B5" s="516"/>
      <c r="C5" s="516"/>
      <c r="D5" s="516"/>
    </row>
    <row r="6" spans="1:13" ht="22.5" customHeight="1" thickTop="1">
      <c r="A6" s="1416" t="s">
        <v>114</v>
      </c>
      <c r="B6" s="1396" t="s">
        <v>111</v>
      </c>
      <c r="C6" s="1397"/>
      <c r="D6" s="1397"/>
      <c r="E6" s="1396" t="s">
        <v>274</v>
      </c>
      <c r="F6" s="1397"/>
      <c r="G6" s="1397"/>
      <c r="H6" s="1396" t="s">
        <v>275</v>
      </c>
      <c r="I6" s="1397"/>
      <c r="J6" s="1398"/>
      <c r="K6" s="1396" t="s">
        <v>276</v>
      </c>
      <c r="L6" s="1397"/>
      <c r="M6" s="1398"/>
    </row>
    <row r="7" spans="1:13" ht="17.25" customHeight="1">
      <c r="A7" s="1417"/>
      <c r="B7" s="1419" t="s">
        <v>226</v>
      </c>
      <c r="C7" s="1420"/>
      <c r="D7" s="740" t="s">
        <v>278</v>
      </c>
      <c r="E7" s="1408" t="s">
        <v>226</v>
      </c>
      <c r="F7" s="1409"/>
      <c r="G7" s="517" t="s">
        <v>278</v>
      </c>
      <c r="H7" s="1408" t="s">
        <v>226</v>
      </c>
      <c r="I7" s="1409"/>
      <c r="J7" s="740" t="s">
        <v>278</v>
      </c>
      <c r="K7" s="1408" t="s">
        <v>226</v>
      </c>
      <c r="L7" s="1409"/>
      <c r="M7" s="740" t="s">
        <v>278</v>
      </c>
    </row>
    <row r="8" spans="1:13" ht="17.25" customHeight="1">
      <c r="A8" s="1417"/>
      <c r="B8" s="1421"/>
      <c r="C8" s="1422"/>
      <c r="D8" s="744" t="s">
        <v>279</v>
      </c>
      <c r="E8" s="1410"/>
      <c r="F8" s="1411"/>
      <c r="G8" s="518" t="s">
        <v>279</v>
      </c>
      <c r="H8" s="1410"/>
      <c r="I8" s="1411"/>
      <c r="J8" s="744" t="s">
        <v>279</v>
      </c>
      <c r="K8" s="1410"/>
      <c r="L8" s="1411"/>
      <c r="M8" s="744" t="s">
        <v>279</v>
      </c>
    </row>
    <row r="9" spans="1:13" ht="22.5" customHeight="1" thickBot="1">
      <c r="A9" s="1418"/>
      <c r="B9" s="461" t="s">
        <v>135</v>
      </c>
      <c r="C9" s="761" t="s">
        <v>427</v>
      </c>
      <c r="D9" s="741" t="s">
        <v>10</v>
      </c>
      <c r="E9" s="461" t="s">
        <v>135</v>
      </c>
      <c r="F9" s="761" t="s">
        <v>427</v>
      </c>
      <c r="G9" s="742" t="s">
        <v>10</v>
      </c>
      <c r="H9" s="461" t="s">
        <v>135</v>
      </c>
      <c r="I9" s="761" t="s">
        <v>427</v>
      </c>
      <c r="J9" s="741" t="s">
        <v>10</v>
      </c>
      <c r="K9" s="461" t="s">
        <v>135</v>
      </c>
      <c r="L9" s="761" t="s">
        <v>427</v>
      </c>
      <c r="M9" s="741" t="s">
        <v>10</v>
      </c>
    </row>
    <row r="10" spans="1:13" ht="20.25" customHeight="1" thickTop="1">
      <c r="A10" s="519" t="s">
        <v>116</v>
      </c>
      <c r="B10" s="520">
        <f>E10+H10+K10</f>
        <v>520.40000000000009</v>
      </c>
      <c r="C10" s="521">
        <f>F10+I10+L10</f>
        <v>409.30000000000007</v>
      </c>
      <c r="D10" s="522">
        <f t="shared" ref="D10:D24" si="0">C10/B10*100</f>
        <v>78.651037663335899</v>
      </c>
      <c r="E10" s="520">
        <v>292.2</v>
      </c>
      <c r="F10" s="520">
        <v>205.8</v>
      </c>
      <c r="G10" s="522">
        <f t="shared" ref="G10:G24" si="1">F10/E10*100</f>
        <v>70.431211498973312</v>
      </c>
      <c r="H10" s="520">
        <v>220</v>
      </c>
      <c r="I10" s="520">
        <v>197.4</v>
      </c>
      <c r="J10" s="522">
        <f t="shared" ref="J10:J24" si="2">I10/H10*100</f>
        <v>89.727272727272734</v>
      </c>
      <c r="K10" s="523">
        <v>8.1999999999999993</v>
      </c>
      <c r="L10" s="523">
        <v>6.1</v>
      </c>
      <c r="M10" s="524">
        <f t="shared" ref="M10:M24" si="3">L10/K10*100</f>
        <v>74.390243902439025</v>
      </c>
    </row>
    <row r="11" spans="1:13" ht="20.25" customHeight="1">
      <c r="A11" s="525" t="s">
        <v>228</v>
      </c>
      <c r="B11" s="526">
        <f>E11+H11+K11</f>
        <v>627.9</v>
      </c>
      <c r="C11" s="527">
        <f>F11+I11+L11</f>
        <v>459.30000000000007</v>
      </c>
      <c r="D11" s="524">
        <f t="shared" si="0"/>
        <v>73.148590539894897</v>
      </c>
      <c r="E11" s="528">
        <v>383</v>
      </c>
      <c r="F11" s="528">
        <v>268.8</v>
      </c>
      <c r="G11" s="529">
        <f t="shared" si="1"/>
        <v>70.182767624020897</v>
      </c>
      <c r="H11" s="528">
        <v>239.5</v>
      </c>
      <c r="I11" s="528">
        <v>186.4</v>
      </c>
      <c r="J11" s="529">
        <f t="shared" si="2"/>
        <v>77.82881002087683</v>
      </c>
      <c r="K11" s="530">
        <v>5.4</v>
      </c>
      <c r="L11" s="530">
        <v>4.0999999999999996</v>
      </c>
      <c r="M11" s="529">
        <f t="shared" si="3"/>
        <v>75.925925925925924</v>
      </c>
    </row>
    <row r="12" spans="1:13" ht="20.25" customHeight="1">
      <c r="A12" s="531" t="s">
        <v>229</v>
      </c>
      <c r="B12" s="526">
        <f t="shared" ref="B12:C22" si="4">E12+H12+K12</f>
        <v>305.5</v>
      </c>
      <c r="C12" s="527">
        <f t="shared" si="4"/>
        <v>211.9</v>
      </c>
      <c r="D12" s="524">
        <f t="shared" si="0"/>
        <v>69.361702127659569</v>
      </c>
      <c r="E12" s="528">
        <v>196.9</v>
      </c>
      <c r="F12" s="528">
        <v>134.30000000000001</v>
      </c>
      <c r="G12" s="529">
        <f t="shared" si="1"/>
        <v>68.207211782630779</v>
      </c>
      <c r="H12" s="528">
        <v>104.7</v>
      </c>
      <c r="I12" s="528">
        <v>75</v>
      </c>
      <c r="J12" s="529">
        <f t="shared" si="2"/>
        <v>71.633237822349571</v>
      </c>
      <c r="K12" s="530">
        <v>3.9</v>
      </c>
      <c r="L12" s="530">
        <v>2.6</v>
      </c>
      <c r="M12" s="529">
        <f t="shared" si="3"/>
        <v>66.666666666666671</v>
      </c>
    </row>
    <row r="13" spans="1:13" ht="20.25" customHeight="1">
      <c r="A13" s="525" t="s">
        <v>230</v>
      </c>
      <c r="B13" s="526">
        <f t="shared" si="4"/>
        <v>200.6</v>
      </c>
      <c r="C13" s="527">
        <f t="shared" si="4"/>
        <v>145.4</v>
      </c>
      <c r="D13" s="524">
        <f t="shared" si="0"/>
        <v>72.48255234297109</v>
      </c>
      <c r="E13" s="528">
        <v>133</v>
      </c>
      <c r="F13" s="528">
        <v>91.5</v>
      </c>
      <c r="G13" s="529">
        <f t="shared" si="1"/>
        <v>68.796992481203006</v>
      </c>
      <c r="H13" s="528">
        <v>63.6</v>
      </c>
      <c r="I13" s="528">
        <v>50.6</v>
      </c>
      <c r="J13" s="529">
        <f t="shared" si="2"/>
        <v>79.559748427672957</v>
      </c>
      <c r="K13" s="530">
        <v>4</v>
      </c>
      <c r="L13" s="530">
        <v>3.3</v>
      </c>
      <c r="M13" s="529">
        <f t="shared" si="3"/>
        <v>82.5</v>
      </c>
    </row>
    <row r="14" spans="1:13" ht="20.25" customHeight="1">
      <c r="A14" s="525" t="s">
        <v>231</v>
      </c>
      <c r="B14" s="526">
        <f t="shared" si="4"/>
        <v>287.99999999999994</v>
      </c>
      <c r="C14" s="527">
        <f t="shared" si="4"/>
        <v>194.89999999999998</v>
      </c>
      <c r="D14" s="524">
        <f t="shared" si="0"/>
        <v>67.673611111111114</v>
      </c>
      <c r="E14" s="528">
        <v>206.2</v>
      </c>
      <c r="F14" s="528">
        <v>137.19999999999999</v>
      </c>
      <c r="G14" s="529">
        <f t="shared" si="1"/>
        <v>66.537342386032975</v>
      </c>
      <c r="H14" s="528">
        <v>80.099999999999994</v>
      </c>
      <c r="I14" s="528">
        <v>56.2</v>
      </c>
      <c r="J14" s="529">
        <f t="shared" si="2"/>
        <v>70.162297128589273</v>
      </c>
      <c r="K14" s="530">
        <v>1.7</v>
      </c>
      <c r="L14" s="530">
        <v>1.5</v>
      </c>
      <c r="M14" s="529">
        <f t="shared" si="3"/>
        <v>88.235294117647058</v>
      </c>
    </row>
    <row r="15" spans="1:13" ht="20.25" customHeight="1">
      <c r="A15" s="525" t="s">
        <v>232</v>
      </c>
      <c r="B15" s="526">
        <f t="shared" si="4"/>
        <v>1261.5</v>
      </c>
      <c r="C15" s="527">
        <f t="shared" si="4"/>
        <v>899.3</v>
      </c>
      <c r="D15" s="524">
        <f t="shared" si="0"/>
        <v>71.288149028933802</v>
      </c>
      <c r="E15" s="528">
        <v>916.9</v>
      </c>
      <c r="F15" s="528">
        <v>645.79999999999995</v>
      </c>
      <c r="G15" s="529">
        <f t="shared" si="1"/>
        <v>70.432980695822877</v>
      </c>
      <c r="H15" s="528">
        <v>336.5</v>
      </c>
      <c r="I15" s="528">
        <v>247.9</v>
      </c>
      <c r="J15" s="529">
        <f t="shared" si="2"/>
        <v>73.670133729569102</v>
      </c>
      <c r="K15" s="530">
        <v>8.1</v>
      </c>
      <c r="L15" s="530">
        <v>5.6</v>
      </c>
      <c r="M15" s="529">
        <f t="shared" si="3"/>
        <v>69.135802469135797</v>
      </c>
    </row>
    <row r="16" spans="1:13" ht="20.25" customHeight="1">
      <c r="A16" s="525" t="s">
        <v>233</v>
      </c>
      <c r="B16" s="526">
        <f t="shared" si="4"/>
        <v>325</v>
      </c>
      <c r="C16" s="527">
        <f t="shared" si="4"/>
        <v>228.09999999999997</v>
      </c>
      <c r="D16" s="524">
        <f t="shared" si="0"/>
        <v>70.184615384615384</v>
      </c>
      <c r="E16" s="528">
        <v>217</v>
      </c>
      <c r="F16" s="528">
        <v>146.69999999999999</v>
      </c>
      <c r="G16" s="529">
        <f t="shared" si="1"/>
        <v>67.603686635944698</v>
      </c>
      <c r="H16" s="528">
        <v>104.6</v>
      </c>
      <c r="I16" s="528">
        <v>78.7</v>
      </c>
      <c r="J16" s="529">
        <f t="shared" si="2"/>
        <v>75.239005736137671</v>
      </c>
      <c r="K16" s="530">
        <v>3.4</v>
      </c>
      <c r="L16" s="530">
        <v>2.7</v>
      </c>
      <c r="M16" s="529">
        <f t="shared" si="3"/>
        <v>79.411764705882362</v>
      </c>
    </row>
    <row r="17" spans="1:13" ht="20.25" customHeight="1">
      <c r="A17" s="525" t="s">
        <v>234</v>
      </c>
      <c r="B17" s="526">
        <f t="shared" si="4"/>
        <v>259.8</v>
      </c>
      <c r="C17" s="527">
        <f t="shared" si="4"/>
        <v>187.9</v>
      </c>
      <c r="D17" s="524">
        <f t="shared" si="0"/>
        <v>72.324865280985378</v>
      </c>
      <c r="E17" s="528">
        <v>185.1</v>
      </c>
      <c r="F17" s="528">
        <v>127.1</v>
      </c>
      <c r="G17" s="529">
        <f t="shared" si="1"/>
        <v>68.665586169638033</v>
      </c>
      <c r="H17" s="528">
        <v>70.900000000000006</v>
      </c>
      <c r="I17" s="528">
        <v>57.9</v>
      </c>
      <c r="J17" s="529">
        <f t="shared" si="2"/>
        <v>81.664315937940756</v>
      </c>
      <c r="K17" s="530">
        <v>3.8</v>
      </c>
      <c r="L17" s="530">
        <v>2.9</v>
      </c>
      <c r="M17" s="529">
        <f t="shared" si="3"/>
        <v>76.31578947368422</v>
      </c>
    </row>
    <row r="18" spans="1:13" ht="20.25" customHeight="1">
      <c r="A18" s="525" t="s">
        <v>235</v>
      </c>
      <c r="B18" s="526">
        <f t="shared" si="4"/>
        <v>203.5</v>
      </c>
      <c r="C18" s="527">
        <f t="shared" si="4"/>
        <v>145.60000000000002</v>
      </c>
      <c r="D18" s="524">
        <f t="shared" si="0"/>
        <v>71.547911547911553</v>
      </c>
      <c r="E18" s="528">
        <v>153.4</v>
      </c>
      <c r="F18" s="528">
        <v>106.5</v>
      </c>
      <c r="G18" s="529">
        <f t="shared" si="1"/>
        <v>69.426336375488916</v>
      </c>
      <c r="H18" s="528">
        <v>47.9</v>
      </c>
      <c r="I18" s="528">
        <v>37.299999999999997</v>
      </c>
      <c r="J18" s="529">
        <f t="shared" si="2"/>
        <v>77.870563674321502</v>
      </c>
      <c r="K18" s="530">
        <v>2.2000000000000002</v>
      </c>
      <c r="L18" s="530">
        <v>1.8</v>
      </c>
      <c r="M18" s="529">
        <f t="shared" si="3"/>
        <v>81.818181818181813</v>
      </c>
    </row>
    <row r="19" spans="1:13" ht="20.25" customHeight="1">
      <c r="A19" s="525" t="s">
        <v>125</v>
      </c>
      <c r="B19" s="526">
        <f t="shared" si="4"/>
        <v>141.19999999999999</v>
      </c>
      <c r="C19" s="527">
        <f t="shared" si="4"/>
        <v>98.6</v>
      </c>
      <c r="D19" s="524">
        <f t="shared" si="0"/>
        <v>69.830028328611903</v>
      </c>
      <c r="E19" s="528">
        <v>99.6</v>
      </c>
      <c r="F19" s="528">
        <v>66.400000000000006</v>
      </c>
      <c r="G19" s="529">
        <f t="shared" si="1"/>
        <v>66.666666666666671</v>
      </c>
      <c r="H19" s="528">
        <v>40</v>
      </c>
      <c r="I19" s="528">
        <v>31.1</v>
      </c>
      <c r="J19" s="529">
        <f t="shared" si="2"/>
        <v>77.750000000000014</v>
      </c>
      <c r="K19" s="530">
        <v>1.6</v>
      </c>
      <c r="L19" s="530">
        <v>1.1000000000000001</v>
      </c>
      <c r="M19" s="529">
        <f t="shared" si="3"/>
        <v>68.75</v>
      </c>
    </row>
    <row r="20" spans="1:13" ht="20.25" customHeight="1">
      <c r="A20" s="525" t="s">
        <v>236</v>
      </c>
      <c r="B20" s="526">
        <f t="shared" si="4"/>
        <v>666.6</v>
      </c>
      <c r="C20" s="527">
        <f t="shared" si="4"/>
        <v>497.3</v>
      </c>
      <c r="D20" s="524">
        <f t="shared" si="0"/>
        <v>74.602460246024606</v>
      </c>
      <c r="E20" s="528">
        <v>444.2</v>
      </c>
      <c r="F20" s="528">
        <v>320.60000000000002</v>
      </c>
      <c r="G20" s="529">
        <f t="shared" si="1"/>
        <v>72.174696082845571</v>
      </c>
      <c r="H20" s="528">
        <v>212</v>
      </c>
      <c r="I20" s="528">
        <v>168.3</v>
      </c>
      <c r="J20" s="529">
        <f t="shared" si="2"/>
        <v>79.386792452830193</v>
      </c>
      <c r="K20" s="530">
        <v>10.4</v>
      </c>
      <c r="L20" s="530">
        <v>8.4</v>
      </c>
      <c r="M20" s="529">
        <f t="shared" si="3"/>
        <v>80.769230769230774</v>
      </c>
    </row>
    <row r="21" spans="1:13" ht="20.25" customHeight="1">
      <c r="A21" s="525" t="s">
        <v>237</v>
      </c>
      <c r="B21" s="526">
        <f t="shared" si="4"/>
        <v>589.29999999999995</v>
      </c>
      <c r="C21" s="527">
        <f t="shared" si="4"/>
        <v>409</v>
      </c>
      <c r="D21" s="524">
        <f t="shared" si="0"/>
        <v>69.404378075683013</v>
      </c>
      <c r="E21" s="528">
        <v>370.3</v>
      </c>
      <c r="F21" s="528">
        <v>246.8</v>
      </c>
      <c r="G21" s="529">
        <f t="shared" si="1"/>
        <v>66.648663246016753</v>
      </c>
      <c r="H21" s="528">
        <v>198.7</v>
      </c>
      <c r="I21" s="528">
        <v>150.30000000000001</v>
      </c>
      <c r="J21" s="529">
        <f t="shared" si="2"/>
        <v>75.641670860593862</v>
      </c>
      <c r="K21" s="530">
        <v>20.3</v>
      </c>
      <c r="L21" s="530">
        <v>11.9</v>
      </c>
      <c r="M21" s="529">
        <f t="shared" si="3"/>
        <v>58.620689655172406</v>
      </c>
    </row>
    <row r="22" spans="1:13" ht="20.25" customHeight="1">
      <c r="A22" s="532" t="s">
        <v>238</v>
      </c>
      <c r="B22" s="526">
        <f t="shared" si="4"/>
        <v>225.29999999999998</v>
      </c>
      <c r="C22" s="527">
        <f t="shared" si="4"/>
        <v>152.4</v>
      </c>
      <c r="D22" s="524">
        <f t="shared" si="0"/>
        <v>67.643142476697747</v>
      </c>
      <c r="E22" s="528">
        <v>151</v>
      </c>
      <c r="F22" s="528">
        <v>98.3</v>
      </c>
      <c r="G22" s="529">
        <f t="shared" si="1"/>
        <v>65.099337748344368</v>
      </c>
      <c r="H22" s="528">
        <v>69.099999999999994</v>
      </c>
      <c r="I22" s="528">
        <v>51.2</v>
      </c>
      <c r="J22" s="529">
        <f t="shared" si="2"/>
        <v>74.095513748191038</v>
      </c>
      <c r="K22" s="530">
        <v>5.2</v>
      </c>
      <c r="L22" s="530">
        <v>2.9</v>
      </c>
      <c r="M22" s="529">
        <f t="shared" si="3"/>
        <v>55.769230769230774</v>
      </c>
    </row>
    <row r="23" spans="1:13" ht="20.25" customHeight="1" thickBot="1">
      <c r="A23" s="533" t="s">
        <v>239</v>
      </c>
      <c r="B23" s="534">
        <f>E23+H23+K23</f>
        <v>1748.7</v>
      </c>
      <c r="C23" s="535">
        <f>F23+I23+L23</f>
        <v>1313.6000000000001</v>
      </c>
      <c r="D23" s="536">
        <f t="shared" si="0"/>
        <v>75.118659575684802</v>
      </c>
      <c r="E23" s="534">
        <v>1101</v>
      </c>
      <c r="F23" s="534">
        <v>799.2</v>
      </c>
      <c r="G23" s="536">
        <f t="shared" si="1"/>
        <v>72.588555858310627</v>
      </c>
      <c r="H23" s="534">
        <v>635</v>
      </c>
      <c r="I23" s="534">
        <v>505.6</v>
      </c>
      <c r="J23" s="536">
        <f t="shared" si="2"/>
        <v>79.622047244094489</v>
      </c>
      <c r="K23" s="537">
        <v>12.7</v>
      </c>
      <c r="L23" s="537">
        <v>8.8000000000000007</v>
      </c>
      <c r="M23" s="536">
        <f t="shared" si="3"/>
        <v>69.29133858267717</v>
      </c>
    </row>
    <row r="24" spans="1:13" ht="20.25" customHeight="1" thickTop="1" thickBot="1">
      <c r="A24" s="538" t="s">
        <v>111</v>
      </c>
      <c r="B24" s="539">
        <f>E24+H24+K24</f>
        <v>7363.6</v>
      </c>
      <c r="C24" s="539">
        <f>F24+I24+L24</f>
        <v>5352.7999999999993</v>
      </c>
      <c r="D24" s="540">
        <f t="shared" si="0"/>
        <v>72.692704655331625</v>
      </c>
      <c r="E24" s="541">
        <v>4849.8999999999996</v>
      </c>
      <c r="F24" s="541">
        <v>3395.2</v>
      </c>
      <c r="G24" s="540">
        <f t="shared" si="1"/>
        <v>70.005567125095368</v>
      </c>
      <c r="H24" s="542">
        <v>2422.6</v>
      </c>
      <c r="I24" s="542">
        <v>1893.7</v>
      </c>
      <c r="J24" s="540">
        <f t="shared" si="2"/>
        <v>78.168083876826557</v>
      </c>
      <c r="K24" s="543">
        <v>91.1</v>
      </c>
      <c r="L24" s="543">
        <v>63.9</v>
      </c>
      <c r="M24" s="544">
        <f t="shared" si="3"/>
        <v>70.142700329308454</v>
      </c>
    </row>
    <row r="25" spans="1:13" ht="13.5" thickTop="1">
      <c r="A25" s="514"/>
      <c r="B25" s="545"/>
      <c r="C25" s="546"/>
      <c r="D25" s="546"/>
    </row>
    <row r="26" spans="1:13" s="471" customFormat="1">
      <c r="A26" s="210" t="s">
        <v>263</v>
      </c>
      <c r="B26" s="472"/>
      <c r="C26" s="472"/>
      <c r="D26" s="472"/>
      <c r="E26" s="472"/>
      <c r="F26" s="472"/>
      <c r="G26" s="472"/>
      <c r="H26" s="472"/>
      <c r="I26" s="472"/>
      <c r="J26" s="472"/>
      <c r="K26" s="472"/>
      <c r="L26" s="472"/>
      <c r="M26" s="472"/>
    </row>
  </sheetData>
  <mergeCells count="11">
    <mergeCell ref="K7:L8"/>
    <mergeCell ref="A3:M3"/>
    <mergeCell ref="A4:M4"/>
    <mergeCell ref="A6:A9"/>
    <mergeCell ref="B6:D6"/>
    <mergeCell ref="E6:G6"/>
    <mergeCell ref="H6:J6"/>
    <mergeCell ref="K6:M6"/>
    <mergeCell ref="B7:C8"/>
    <mergeCell ref="E7:F8"/>
    <mergeCell ref="H7:I8"/>
  </mergeCells>
  <printOptions horizontalCentered="1" verticalCentered="1"/>
  <pageMargins left="0.11811023622047245" right="0.11811023622047245" top="0.39370078740157483" bottom="0.39370078740157483" header="0.31496062992125984" footer="0.31496062992125984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workbookViewId="0"/>
  </sheetViews>
  <sheetFormatPr defaultRowHeight="12.75"/>
  <cols>
    <col min="1" max="1" width="17.85546875" style="472" customWidth="1"/>
    <col min="2" max="2" width="10.42578125" style="472" customWidth="1"/>
    <col min="3" max="3" width="10.7109375" style="472" customWidth="1"/>
    <col min="4" max="12" width="10.42578125" style="472" customWidth="1"/>
    <col min="13" max="16384" width="9.140625" style="354"/>
  </cols>
  <sheetData>
    <row r="1" spans="1:14">
      <c r="A1" s="513"/>
      <c r="B1" s="514"/>
      <c r="L1" s="473" t="s">
        <v>280</v>
      </c>
    </row>
    <row r="2" spans="1:14">
      <c r="A2" s="354"/>
      <c r="B2" s="354"/>
      <c r="C2" s="354"/>
      <c r="D2" s="354"/>
    </row>
    <row r="3" spans="1:14" ht="18.75">
      <c r="A3" s="1412" t="s">
        <v>157</v>
      </c>
      <c r="B3" s="1412"/>
      <c r="C3" s="1412"/>
      <c r="D3" s="1412"/>
      <c r="E3" s="1413"/>
      <c r="F3" s="1413"/>
      <c r="G3" s="1413"/>
      <c r="H3" s="1413"/>
      <c r="I3" s="1413"/>
      <c r="J3" s="1413"/>
      <c r="K3" s="1413"/>
      <c r="L3" s="1413"/>
    </row>
    <row r="4" spans="1:14" ht="18.75">
      <c r="A4" s="1414" t="s">
        <v>281</v>
      </c>
      <c r="B4" s="1414"/>
      <c r="C4" s="1414"/>
      <c r="D4" s="1414"/>
      <c r="E4" s="1413"/>
      <c r="F4" s="1413"/>
      <c r="G4" s="1413"/>
      <c r="H4" s="1413"/>
      <c r="I4" s="1413"/>
      <c r="J4" s="1413"/>
      <c r="K4" s="1413"/>
      <c r="L4" s="1413"/>
    </row>
    <row r="5" spans="1:14" ht="13.5" thickBot="1">
      <c r="A5" s="515"/>
      <c r="B5" s="516"/>
      <c r="C5" s="516"/>
      <c r="D5" s="516"/>
    </row>
    <row r="6" spans="1:14" ht="34.5" customHeight="1" thickTop="1">
      <c r="A6" s="1416" t="s">
        <v>114</v>
      </c>
      <c r="B6" s="1396" t="s">
        <v>111</v>
      </c>
      <c r="C6" s="1397"/>
      <c r="D6" s="1397"/>
      <c r="E6" s="1396" t="s">
        <v>274</v>
      </c>
      <c r="F6" s="1397"/>
      <c r="G6" s="1398"/>
      <c r="H6" s="1397" t="s">
        <v>275</v>
      </c>
      <c r="I6" s="1397"/>
      <c r="J6" s="1397"/>
      <c r="K6" s="1429" t="s">
        <v>282</v>
      </c>
      <c r="L6" s="1398"/>
    </row>
    <row r="7" spans="1:14" ht="24" customHeight="1">
      <c r="A7" s="1417"/>
      <c r="B7" s="1430" t="s">
        <v>12</v>
      </c>
      <c r="C7" s="1431"/>
      <c r="D7" s="1423" t="s">
        <v>227</v>
      </c>
      <c r="E7" s="1430" t="s">
        <v>12</v>
      </c>
      <c r="F7" s="1431"/>
      <c r="G7" s="1423" t="s">
        <v>227</v>
      </c>
      <c r="H7" s="1425" t="s">
        <v>12</v>
      </c>
      <c r="I7" s="1426"/>
      <c r="J7" s="1423" t="s">
        <v>227</v>
      </c>
      <c r="K7" s="1425" t="s">
        <v>12</v>
      </c>
      <c r="L7" s="1428"/>
    </row>
    <row r="8" spans="1:14" ht="34.5" customHeight="1" thickBot="1">
      <c r="A8" s="1418"/>
      <c r="B8" s="461" t="s">
        <v>135</v>
      </c>
      <c r="C8" s="547" t="s">
        <v>427</v>
      </c>
      <c r="D8" s="1427"/>
      <c r="E8" s="461" t="s">
        <v>135</v>
      </c>
      <c r="F8" s="547" t="s">
        <v>427</v>
      </c>
      <c r="G8" s="1424"/>
      <c r="H8" s="461" t="s">
        <v>135</v>
      </c>
      <c r="I8" s="547" t="s">
        <v>427</v>
      </c>
      <c r="J8" s="1427"/>
      <c r="K8" s="461" t="s">
        <v>135</v>
      </c>
      <c r="L8" s="548" t="s">
        <v>427</v>
      </c>
    </row>
    <row r="9" spans="1:14" ht="20.25" customHeight="1" thickTop="1">
      <c r="A9" s="519" t="s">
        <v>116</v>
      </c>
      <c r="B9" s="549">
        <f t="shared" ref="B9:C22" si="0">E9+H9+K9</f>
        <v>9.8439999999999994</v>
      </c>
      <c r="C9" s="550">
        <f t="shared" si="0"/>
        <v>7.9890000000000008</v>
      </c>
      <c r="D9" s="551">
        <f t="shared" ref="D9:D23" si="1">C9/B9*100</f>
        <v>81.156034132466488</v>
      </c>
      <c r="E9" s="552">
        <v>6.4009999999999998</v>
      </c>
      <c r="F9" s="550">
        <v>5.1390000000000002</v>
      </c>
      <c r="G9" s="522">
        <f t="shared" ref="G9:G23" si="2">F9/E9*100</f>
        <v>80.284330573347916</v>
      </c>
      <c r="H9" s="549">
        <v>3.2469999999999999</v>
      </c>
      <c r="I9" s="550">
        <v>2.7130000000000001</v>
      </c>
      <c r="J9" s="522">
        <f t="shared" ref="J9:J23" si="3">I9/H9*100</f>
        <v>83.554049892208198</v>
      </c>
      <c r="K9" s="553">
        <v>0.19600000000000001</v>
      </c>
      <c r="L9" s="554">
        <v>0.13700000000000001</v>
      </c>
      <c r="N9" s="762"/>
    </row>
    <row r="10" spans="1:14" ht="20.25" customHeight="1">
      <c r="A10" s="525" t="s">
        <v>228</v>
      </c>
      <c r="B10" s="555">
        <f t="shared" si="0"/>
        <v>12.104999999999999</v>
      </c>
      <c r="C10" s="556">
        <f t="shared" si="0"/>
        <v>9.3740000000000006</v>
      </c>
      <c r="D10" s="557">
        <f t="shared" si="1"/>
        <v>77.439074762494855</v>
      </c>
      <c r="E10" s="558">
        <v>7.8019999999999996</v>
      </c>
      <c r="F10" s="559">
        <v>6.0750000000000002</v>
      </c>
      <c r="G10" s="529">
        <f t="shared" si="2"/>
        <v>77.864650089720584</v>
      </c>
      <c r="H10" s="560">
        <v>4.0949999999999998</v>
      </c>
      <c r="I10" s="559">
        <v>3.161</v>
      </c>
      <c r="J10" s="529">
        <f t="shared" si="3"/>
        <v>77.191697191697202</v>
      </c>
      <c r="K10" s="561">
        <v>0.20799999999999999</v>
      </c>
      <c r="L10" s="562">
        <v>0.13800000000000001</v>
      </c>
      <c r="N10" s="762"/>
    </row>
    <row r="11" spans="1:14" ht="20.25" customHeight="1">
      <c r="A11" s="531" t="s">
        <v>229</v>
      </c>
      <c r="B11" s="555">
        <f t="shared" si="0"/>
        <v>6.6619999999999999</v>
      </c>
      <c r="C11" s="556">
        <f t="shared" si="0"/>
        <v>4.9729999999999999</v>
      </c>
      <c r="D11" s="557">
        <f t="shared" si="1"/>
        <v>74.647253077154005</v>
      </c>
      <c r="E11" s="563">
        <v>4.29</v>
      </c>
      <c r="F11" s="559">
        <v>3.266</v>
      </c>
      <c r="G11" s="529">
        <f t="shared" si="2"/>
        <v>76.130536130536129</v>
      </c>
      <c r="H11" s="560">
        <v>2.2389999999999999</v>
      </c>
      <c r="I11" s="559">
        <v>1.6160000000000001</v>
      </c>
      <c r="J11" s="529">
        <f t="shared" si="3"/>
        <v>72.17507815989282</v>
      </c>
      <c r="K11" s="561">
        <v>0.13300000000000001</v>
      </c>
      <c r="L11" s="562">
        <v>9.0999999999999998E-2</v>
      </c>
      <c r="N11" s="762"/>
    </row>
    <row r="12" spans="1:14" ht="20.25" customHeight="1">
      <c r="A12" s="525" t="s">
        <v>230</v>
      </c>
      <c r="B12" s="555">
        <f t="shared" si="0"/>
        <v>4.3099999999999996</v>
      </c>
      <c r="C12" s="556">
        <f t="shared" si="0"/>
        <v>3.3329999999999997</v>
      </c>
      <c r="D12" s="557">
        <f t="shared" si="1"/>
        <v>77.331786542923425</v>
      </c>
      <c r="E12" s="558">
        <v>2.9049999999999998</v>
      </c>
      <c r="F12" s="556">
        <v>2.2309999999999999</v>
      </c>
      <c r="G12" s="529">
        <f t="shared" si="2"/>
        <v>76.798623063683308</v>
      </c>
      <c r="H12" s="560">
        <v>1.28</v>
      </c>
      <c r="I12" s="559">
        <v>0.997</v>
      </c>
      <c r="J12" s="529">
        <f t="shared" si="3"/>
        <v>77.890625</v>
      </c>
      <c r="K12" s="561">
        <v>0.125</v>
      </c>
      <c r="L12" s="562">
        <v>0.105</v>
      </c>
      <c r="N12" s="762"/>
    </row>
    <row r="13" spans="1:14" ht="20.25" customHeight="1">
      <c r="A13" s="525" t="s">
        <v>231</v>
      </c>
      <c r="B13" s="555">
        <f t="shared" si="0"/>
        <v>6.4020000000000001</v>
      </c>
      <c r="C13" s="556">
        <f t="shared" si="0"/>
        <v>4.7590000000000003</v>
      </c>
      <c r="D13" s="557">
        <f t="shared" si="1"/>
        <v>74.336144954701652</v>
      </c>
      <c r="E13" s="558">
        <v>4.3280000000000003</v>
      </c>
      <c r="F13" s="559">
        <v>3.2480000000000002</v>
      </c>
      <c r="G13" s="529">
        <f t="shared" si="2"/>
        <v>75.046210720887245</v>
      </c>
      <c r="H13" s="560">
        <v>1.9890000000000001</v>
      </c>
      <c r="I13" s="559">
        <v>1.45</v>
      </c>
      <c r="J13" s="529">
        <f t="shared" si="3"/>
        <v>72.900955253896427</v>
      </c>
      <c r="K13" s="561">
        <v>8.5000000000000006E-2</v>
      </c>
      <c r="L13" s="562">
        <v>6.0999999999999999E-2</v>
      </c>
      <c r="N13" s="762"/>
    </row>
    <row r="14" spans="1:14" ht="20.25" customHeight="1">
      <c r="A14" s="525" t="s">
        <v>232</v>
      </c>
      <c r="B14" s="555">
        <f t="shared" si="0"/>
        <v>26.979000000000003</v>
      </c>
      <c r="C14" s="556">
        <f t="shared" si="0"/>
        <v>20.376000000000001</v>
      </c>
      <c r="D14" s="557">
        <f t="shared" si="1"/>
        <v>75.525408651173137</v>
      </c>
      <c r="E14" s="564">
        <v>17.655000000000001</v>
      </c>
      <c r="F14" s="559">
        <v>13.654</v>
      </c>
      <c r="G14" s="529">
        <f t="shared" si="2"/>
        <v>77.337864627584253</v>
      </c>
      <c r="H14" s="560">
        <v>8.9749999999999996</v>
      </c>
      <c r="I14" s="559">
        <v>6.4950000000000001</v>
      </c>
      <c r="J14" s="529">
        <f t="shared" si="3"/>
        <v>72.367688022284128</v>
      </c>
      <c r="K14" s="561">
        <v>0.34899999999999998</v>
      </c>
      <c r="L14" s="562">
        <v>0.22700000000000001</v>
      </c>
      <c r="N14" s="762"/>
    </row>
    <row r="15" spans="1:14" ht="20.25" customHeight="1">
      <c r="A15" s="525" t="s">
        <v>233</v>
      </c>
      <c r="B15" s="555">
        <f t="shared" si="0"/>
        <v>7.1040000000000001</v>
      </c>
      <c r="C15" s="556">
        <f t="shared" si="0"/>
        <v>5.3450000000000006</v>
      </c>
      <c r="D15" s="557">
        <f t="shared" si="1"/>
        <v>75.239301801801801</v>
      </c>
      <c r="E15" s="558">
        <v>4.66</v>
      </c>
      <c r="F15" s="559">
        <v>3.508</v>
      </c>
      <c r="G15" s="529">
        <f t="shared" si="2"/>
        <v>75.278969957081543</v>
      </c>
      <c r="H15" s="560">
        <v>2.319</v>
      </c>
      <c r="I15" s="559">
        <v>1.754</v>
      </c>
      <c r="J15" s="529">
        <f t="shared" si="3"/>
        <v>75.636050021561019</v>
      </c>
      <c r="K15" s="561">
        <v>0.125</v>
      </c>
      <c r="L15" s="562">
        <v>8.3000000000000004E-2</v>
      </c>
      <c r="N15" s="762"/>
    </row>
    <row r="16" spans="1:14" ht="20.25" customHeight="1">
      <c r="A16" s="525" t="s">
        <v>234</v>
      </c>
      <c r="B16" s="555">
        <f t="shared" si="0"/>
        <v>5.5529999999999999</v>
      </c>
      <c r="C16" s="556">
        <f t="shared" si="0"/>
        <v>4.2249999999999996</v>
      </c>
      <c r="D16" s="557">
        <f t="shared" si="1"/>
        <v>76.084999099585801</v>
      </c>
      <c r="E16" s="563">
        <v>3.7770000000000001</v>
      </c>
      <c r="F16" s="559">
        <v>2.8610000000000002</v>
      </c>
      <c r="G16" s="529">
        <f t="shared" si="2"/>
        <v>75.747948106963207</v>
      </c>
      <c r="H16" s="560">
        <v>1.6459999999999999</v>
      </c>
      <c r="I16" s="559">
        <v>1.2709999999999999</v>
      </c>
      <c r="J16" s="529">
        <f t="shared" si="3"/>
        <v>77.21749696233293</v>
      </c>
      <c r="K16" s="561">
        <v>0.13</v>
      </c>
      <c r="L16" s="562">
        <v>9.2999999999999999E-2</v>
      </c>
      <c r="N16" s="762"/>
    </row>
    <row r="17" spans="1:14" ht="20.25" customHeight="1">
      <c r="A17" s="525" t="s">
        <v>235</v>
      </c>
      <c r="B17" s="555">
        <f t="shared" si="0"/>
        <v>4.5439999999999996</v>
      </c>
      <c r="C17" s="556">
        <f t="shared" si="0"/>
        <v>3.4630000000000001</v>
      </c>
      <c r="D17" s="557">
        <f t="shared" si="1"/>
        <v>76.210387323943678</v>
      </c>
      <c r="E17" s="558">
        <v>3.2469999999999999</v>
      </c>
      <c r="F17" s="556">
        <v>2.476</v>
      </c>
      <c r="G17" s="529">
        <f t="shared" si="2"/>
        <v>76.255004619648915</v>
      </c>
      <c r="H17" s="560">
        <v>1.2050000000000001</v>
      </c>
      <c r="I17" s="559">
        <v>0.91900000000000004</v>
      </c>
      <c r="J17" s="529">
        <f t="shared" si="3"/>
        <v>76.265560165975103</v>
      </c>
      <c r="K17" s="561">
        <v>9.1999999999999998E-2</v>
      </c>
      <c r="L17" s="562">
        <v>6.8000000000000005E-2</v>
      </c>
      <c r="N17" s="762"/>
    </row>
    <row r="18" spans="1:14" ht="20.25" customHeight="1">
      <c r="A18" s="525" t="s">
        <v>125</v>
      </c>
      <c r="B18" s="555">
        <f t="shared" si="0"/>
        <v>3.24</v>
      </c>
      <c r="C18" s="556">
        <f t="shared" si="0"/>
        <v>2.3610000000000002</v>
      </c>
      <c r="D18" s="557">
        <f t="shared" si="1"/>
        <v>72.870370370370381</v>
      </c>
      <c r="E18" s="558">
        <v>2.1920000000000002</v>
      </c>
      <c r="F18" s="559">
        <v>1.5820000000000001</v>
      </c>
      <c r="G18" s="529">
        <f t="shared" si="2"/>
        <v>72.171532846715323</v>
      </c>
      <c r="H18" s="560">
        <v>0.998</v>
      </c>
      <c r="I18" s="559">
        <v>0.746</v>
      </c>
      <c r="J18" s="529">
        <f t="shared" si="3"/>
        <v>74.749498997995985</v>
      </c>
      <c r="K18" s="561">
        <v>0.05</v>
      </c>
      <c r="L18" s="562">
        <v>3.3000000000000002E-2</v>
      </c>
      <c r="N18" s="762"/>
    </row>
    <row r="19" spans="1:14" ht="20.25" customHeight="1">
      <c r="A19" s="525" t="s">
        <v>236</v>
      </c>
      <c r="B19" s="555">
        <f t="shared" si="0"/>
        <v>14.363</v>
      </c>
      <c r="C19" s="556">
        <f t="shared" si="0"/>
        <v>11.457000000000001</v>
      </c>
      <c r="D19" s="557">
        <f t="shared" si="1"/>
        <v>79.767458051939016</v>
      </c>
      <c r="E19" s="564">
        <v>9.1489999999999991</v>
      </c>
      <c r="F19" s="556">
        <v>7.3289999999999997</v>
      </c>
      <c r="G19" s="529">
        <f t="shared" si="2"/>
        <v>80.1071155317521</v>
      </c>
      <c r="H19" s="560">
        <v>4.79</v>
      </c>
      <c r="I19" s="559">
        <v>3.7930000000000001</v>
      </c>
      <c r="J19" s="529">
        <f t="shared" si="3"/>
        <v>79.185803757828808</v>
      </c>
      <c r="K19" s="561">
        <v>0.42399999999999999</v>
      </c>
      <c r="L19" s="562">
        <v>0.33500000000000002</v>
      </c>
      <c r="N19" s="762"/>
    </row>
    <row r="20" spans="1:14" ht="20.25" customHeight="1">
      <c r="A20" s="525" t="s">
        <v>237</v>
      </c>
      <c r="B20" s="555">
        <f t="shared" si="0"/>
        <v>12.477</v>
      </c>
      <c r="C20" s="556">
        <f t="shared" si="0"/>
        <v>9.1609999999999996</v>
      </c>
      <c r="D20" s="557">
        <f t="shared" si="1"/>
        <v>73.423098501242279</v>
      </c>
      <c r="E20" s="552">
        <v>7.77</v>
      </c>
      <c r="F20" s="565">
        <v>5.7450000000000001</v>
      </c>
      <c r="G20" s="529">
        <f t="shared" si="2"/>
        <v>73.938223938223942</v>
      </c>
      <c r="H20" s="560">
        <v>4.0410000000000004</v>
      </c>
      <c r="I20" s="559">
        <v>3.016</v>
      </c>
      <c r="J20" s="529">
        <f t="shared" si="3"/>
        <v>74.634991338777525</v>
      </c>
      <c r="K20" s="561">
        <v>0.66600000000000004</v>
      </c>
      <c r="L20" s="562">
        <v>0.4</v>
      </c>
      <c r="N20" s="762"/>
    </row>
    <row r="21" spans="1:14" ht="20.25" customHeight="1">
      <c r="A21" s="532" t="s">
        <v>238</v>
      </c>
      <c r="B21" s="555">
        <f t="shared" si="0"/>
        <v>5.6000000000000005</v>
      </c>
      <c r="C21" s="556">
        <f t="shared" si="0"/>
        <v>4.0999999999999996</v>
      </c>
      <c r="D21" s="557">
        <f t="shared" si="1"/>
        <v>73.214285714285694</v>
      </c>
      <c r="E21" s="563">
        <v>3.5</v>
      </c>
      <c r="F21" s="559">
        <v>2.6</v>
      </c>
      <c r="G21" s="529">
        <f t="shared" si="2"/>
        <v>74.285714285714292</v>
      </c>
      <c r="H21" s="560">
        <v>1.9</v>
      </c>
      <c r="I21" s="559">
        <v>1.4</v>
      </c>
      <c r="J21" s="529">
        <f t="shared" si="3"/>
        <v>73.68421052631578</v>
      </c>
      <c r="K21" s="561">
        <v>0.2</v>
      </c>
      <c r="L21" s="562">
        <v>0.1</v>
      </c>
      <c r="N21" s="762"/>
    </row>
    <row r="22" spans="1:14" ht="20.25" customHeight="1" thickBot="1">
      <c r="A22" s="533" t="s">
        <v>239</v>
      </c>
      <c r="B22" s="566">
        <f t="shared" si="0"/>
        <v>38.700000000000003</v>
      </c>
      <c r="C22" s="567">
        <f t="shared" si="0"/>
        <v>31.099999999999998</v>
      </c>
      <c r="D22" s="568">
        <f t="shared" si="1"/>
        <v>80.361757105943141</v>
      </c>
      <c r="E22" s="511">
        <v>23.6</v>
      </c>
      <c r="F22" s="569">
        <v>19.2</v>
      </c>
      <c r="G22" s="536">
        <f t="shared" si="2"/>
        <v>81.355932203389827</v>
      </c>
      <c r="H22" s="566">
        <v>14.6</v>
      </c>
      <c r="I22" s="567">
        <v>11.5</v>
      </c>
      <c r="J22" s="536">
        <f t="shared" si="3"/>
        <v>78.767123287671239</v>
      </c>
      <c r="K22" s="570">
        <v>0.5</v>
      </c>
      <c r="L22" s="571">
        <v>0.4</v>
      </c>
      <c r="N22" s="762"/>
    </row>
    <row r="23" spans="1:14" ht="20.25" customHeight="1" thickTop="1" thickBot="1">
      <c r="A23" s="538" t="s">
        <v>111</v>
      </c>
      <c r="B23" s="572">
        <f>SUM(B9:B22)</f>
        <v>157.88299999999998</v>
      </c>
      <c r="C23" s="573">
        <f>SUM(C9:C22)</f>
        <v>122.01599999999999</v>
      </c>
      <c r="D23" s="540">
        <f t="shared" si="1"/>
        <v>77.282544669153737</v>
      </c>
      <c r="E23" s="574">
        <f>SUM(E9:E22)</f>
        <v>101.27599999999998</v>
      </c>
      <c r="F23" s="574">
        <v>79</v>
      </c>
      <c r="G23" s="540">
        <f t="shared" si="2"/>
        <v>78.004660531616594</v>
      </c>
      <c r="H23" s="575">
        <v>53.3</v>
      </c>
      <c r="I23" s="574">
        <v>40.799999999999997</v>
      </c>
      <c r="J23" s="540">
        <f t="shared" si="3"/>
        <v>76.54784240150093</v>
      </c>
      <c r="K23" s="576">
        <v>3.3</v>
      </c>
      <c r="L23" s="577">
        <f>SUM(L9:L22)</f>
        <v>2.2709999999999999</v>
      </c>
    </row>
    <row r="24" spans="1:14" ht="13.5" thickTop="1">
      <c r="A24" s="514"/>
      <c r="B24" s="545"/>
      <c r="C24" s="546"/>
      <c r="D24" s="546"/>
    </row>
    <row r="25" spans="1:14">
      <c r="A25" s="210" t="s">
        <v>283</v>
      </c>
    </row>
    <row r="26" spans="1:14">
      <c r="N26" s="762"/>
    </row>
    <row r="27" spans="1:14">
      <c r="E27" s="763"/>
    </row>
  </sheetData>
  <mergeCells count="14">
    <mergeCell ref="G7:G8"/>
    <mergeCell ref="H7:I7"/>
    <mergeCell ref="J7:J8"/>
    <mergeCell ref="K7:L7"/>
    <mergeCell ref="A3:L3"/>
    <mergeCell ref="A4:L4"/>
    <mergeCell ref="A6:A8"/>
    <mergeCell ref="B6:D6"/>
    <mergeCell ref="E6:G6"/>
    <mergeCell ref="H6:J6"/>
    <mergeCell ref="K6:L6"/>
    <mergeCell ref="B7:C7"/>
    <mergeCell ref="D7:D8"/>
    <mergeCell ref="E7:F7"/>
  </mergeCells>
  <pageMargins left="0.7" right="0.7" top="0.78740157499999996" bottom="0.78740157499999996" header="0.3" footer="0.3"/>
  <pageSetup paperSize="9" scale="98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Normal="100" workbookViewId="0"/>
  </sheetViews>
  <sheetFormatPr defaultRowHeight="12.75"/>
  <cols>
    <col min="1" max="1" width="26.28515625" style="579" customWidth="1"/>
    <col min="2" max="10" width="9.7109375" style="579" customWidth="1"/>
    <col min="11" max="16384" width="9.140625" style="403"/>
  </cols>
  <sheetData>
    <row r="1" spans="1:13">
      <c r="A1" s="513"/>
      <c r="B1" s="578"/>
      <c r="J1" s="580" t="s">
        <v>284</v>
      </c>
    </row>
    <row r="2" spans="1:13">
      <c r="A2" s="403"/>
      <c r="B2" s="403"/>
      <c r="C2" s="403"/>
      <c r="D2" s="403"/>
    </row>
    <row r="3" spans="1:13" ht="18.75">
      <c r="A3" s="1436" t="s">
        <v>285</v>
      </c>
      <c r="B3" s="1436"/>
      <c r="C3" s="1436"/>
      <c r="D3" s="1436"/>
      <c r="E3" s="1436"/>
      <c r="F3" s="1436"/>
      <c r="G3" s="1436"/>
      <c r="H3" s="1436"/>
      <c r="I3" s="1436"/>
      <c r="J3" s="1436"/>
    </row>
    <row r="4" spans="1:13" ht="18.75">
      <c r="A4" s="1437" t="s">
        <v>286</v>
      </c>
      <c r="B4" s="1437"/>
      <c r="C4" s="1437"/>
      <c r="D4" s="1437"/>
      <c r="E4" s="1437"/>
      <c r="F4" s="1437"/>
      <c r="G4" s="1437"/>
      <c r="H4" s="1437"/>
      <c r="I4" s="1437"/>
      <c r="J4" s="1437"/>
    </row>
    <row r="5" spans="1:13" ht="13.5" thickBot="1">
      <c r="A5" s="581"/>
      <c r="B5" s="516"/>
      <c r="C5" s="516"/>
      <c r="D5" s="516"/>
    </row>
    <row r="6" spans="1:13" ht="22.5" customHeight="1" thickTop="1">
      <c r="A6" s="1438" t="s">
        <v>114</v>
      </c>
      <c r="B6" s="1396" t="s">
        <v>111</v>
      </c>
      <c r="C6" s="1397"/>
      <c r="D6" s="1397"/>
      <c r="E6" s="1396" t="s">
        <v>287</v>
      </c>
      <c r="F6" s="1397"/>
      <c r="G6" s="1398"/>
      <c r="H6" s="1397" t="s">
        <v>288</v>
      </c>
      <c r="I6" s="1397"/>
      <c r="J6" s="1398"/>
    </row>
    <row r="7" spans="1:13" ht="14.25" customHeight="1">
      <c r="A7" s="1439"/>
      <c r="B7" s="1419" t="s">
        <v>289</v>
      </c>
      <c r="C7" s="1420"/>
      <c r="D7" s="1423" t="s">
        <v>290</v>
      </c>
      <c r="E7" s="1419" t="s">
        <v>289</v>
      </c>
      <c r="F7" s="1420"/>
      <c r="G7" s="1423" t="s">
        <v>290</v>
      </c>
      <c r="H7" s="1432" t="s">
        <v>289</v>
      </c>
      <c r="I7" s="1420"/>
      <c r="J7" s="1423" t="s">
        <v>290</v>
      </c>
    </row>
    <row r="8" spans="1:13" ht="15" customHeight="1">
      <c r="A8" s="1439"/>
      <c r="B8" s="1421"/>
      <c r="C8" s="1422"/>
      <c r="D8" s="1434"/>
      <c r="E8" s="1421"/>
      <c r="F8" s="1422"/>
      <c r="G8" s="1434"/>
      <c r="H8" s="1433"/>
      <c r="I8" s="1422"/>
      <c r="J8" s="1434"/>
    </row>
    <row r="9" spans="1:13" ht="22.5" customHeight="1" thickBot="1">
      <c r="A9" s="1440"/>
      <c r="B9" s="461" t="s">
        <v>135</v>
      </c>
      <c r="C9" s="547" t="s">
        <v>427</v>
      </c>
      <c r="D9" s="1427"/>
      <c r="E9" s="461" t="s">
        <v>135</v>
      </c>
      <c r="F9" s="547" t="s">
        <v>427</v>
      </c>
      <c r="G9" s="1427"/>
      <c r="H9" s="461" t="s">
        <v>135</v>
      </c>
      <c r="I9" s="547" t="s">
        <v>427</v>
      </c>
      <c r="J9" s="1427"/>
    </row>
    <row r="10" spans="1:13" ht="20.100000000000001" customHeight="1" thickTop="1">
      <c r="A10" s="519" t="s">
        <v>116</v>
      </c>
      <c r="B10" s="582">
        <v>165.4</v>
      </c>
      <c r="C10" s="583">
        <f>F10+I10</f>
        <v>218.4</v>
      </c>
      <c r="D10" s="584">
        <f>C10/B10*100</f>
        <v>132.043530834341</v>
      </c>
      <c r="E10" s="585">
        <v>106.7</v>
      </c>
      <c r="F10" s="582">
        <v>144</v>
      </c>
      <c r="G10" s="586">
        <f>F10/E10*100</f>
        <v>134.95782567947515</v>
      </c>
      <c r="H10" s="587">
        <v>58.7</v>
      </c>
      <c r="I10" s="582">
        <v>74.400000000000006</v>
      </c>
      <c r="J10" s="584">
        <f>I10/H10*100</f>
        <v>126.74616695059626</v>
      </c>
    </row>
    <row r="11" spans="1:13" ht="20.100000000000001" customHeight="1">
      <c r="A11" s="525" t="s">
        <v>228</v>
      </c>
      <c r="B11" s="588">
        <v>220</v>
      </c>
      <c r="C11" s="589">
        <f>F11+I11</f>
        <v>273.20000000000005</v>
      </c>
      <c r="D11" s="590">
        <f>C11/B11*100</f>
        <v>124.18181818181819</v>
      </c>
      <c r="E11" s="591">
        <v>132</v>
      </c>
      <c r="F11" s="589">
        <v>181.3</v>
      </c>
      <c r="G11" s="592">
        <f>F11/E11*100</f>
        <v>137.34848484848484</v>
      </c>
      <c r="H11" s="593">
        <v>88</v>
      </c>
      <c r="I11" s="589">
        <v>91.9</v>
      </c>
      <c r="J11" s="594">
        <f>I11/H11*100</f>
        <v>104.43181818181819</v>
      </c>
    </row>
    <row r="12" spans="1:13" ht="20.100000000000001" customHeight="1">
      <c r="A12" s="531" t="s">
        <v>229</v>
      </c>
      <c r="B12" s="588">
        <v>129.6</v>
      </c>
      <c r="C12" s="589">
        <f t="shared" ref="C12:C22" si="0">F12+I12</f>
        <v>167.8</v>
      </c>
      <c r="D12" s="590">
        <f t="shared" ref="D12:D22" si="1">C12/B12*100</f>
        <v>129.47530864197532</v>
      </c>
      <c r="E12" s="591">
        <v>81.7</v>
      </c>
      <c r="F12" s="589">
        <v>109.8</v>
      </c>
      <c r="G12" s="592">
        <f t="shared" ref="G12:G22" si="2">F12/E12*100</f>
        <v>134.39412484700122</v>
      </c>
      <c r="H12" s="593">
        <v>47.9</v>
      </c>
      <c r="I12" s="589">
        <v>58</v>
      </c>
      <c r="J12" s="594">
        <f t="shared" ref="J12:J22" si="3">I12/H12*100</f>
        <v>121.0855949895616</v>
      </c>
    </row>
    <row r="13" spans="1:13" ht="20.100000000000001" customHeight="1">
      <c r="A13" s="525" t="s">
        <v>230</v>
      </c>
      <c r="B13" s="588">
        <v>112.80000000000001</v>
      </c>
      <c r="C13" s="589">
        <f t="shared" si="0"/>
        <v>160.5</v>
      </c>
      <c r="D13" s="590">
        <f t="shared" si="1"/>
        <v>142.28723404255317</v>
      </c>
      <c r="E13" s="591">
        <v>73.400000000000006</v>
      </c>
      <c r="F13" s="589">
        <v>102</v>
      </c>
      <c r="G13" s="592">
        <f t="shared" si="2"/>
        <v>138.96457765667574</v>
      </c>
      <c r="H13" s="593">
        <v>39.4</v>
      </c>
      <c r="I13" s="589">
        <v>58.5</v>
      </c>
      <c r="J13" s="594">
        <f t="shared" si="3"/>
        <v>148.4771573604061</v>
      </c>
    </row>
    <row r="14" spans="1:13" ht="20.100000000000001" customHeight="1">
      <c r="A14" s="525" t="s">
        <v>231</v>
      </c>
      <c r="B14" s="588">
        <v>47</v>
      </c>
      <c r="C14" s="589">
        <f t="shared" si="0"/>
        <v>61.8</v>
      </c>
      <c r="D14" s="590">
        <f t="shared" si="1"/>
        <v>131.48936170212767</v>
      </c>
      <c r="E14" s="591">
        <v>27.9</v>
      </c>
      <c r="F14" s="589">
        <v>39.299999999999997</v>
      </c>
      <c r="G14" s="592">
        <f t="shared" si="2"/>
        <v>140.86021505376343</v>
      </c>
      <c r="H14" s="593">
        <v>19.100000000000001</v>
      </c>
      <c r="I14" s="589">
        <v>22.5</v>
      </c>
      <c r="J14" s="594">
        <f t="shared" si="3"/>
        <v>117.80104712041883</v>
      </c>
    </row>
    <row r="15" spans="1:13" ht="20.100000000000001" customHeight="1">
      <c r="A15" s="525" t="s">
        <v>232</v>
      </c>
      <c r="B15" s="588">
        <v>153.9</v>
      </c>
      <c r="C15" s="589">
        <f t="shared" si="0"/>
        <v>204.79999999999998</v>
      </c>
      <c r="D15" s="590">
        <f t="shared" si="1"/>
        <v>133.07342430149447</v>
      </c>
      <c r="E15" s="591">
        <v>97</v>
      </c>
      <c r="F15" s="589">
        <v>134.69999999999999</v>
      </c>
      <c r="G15" s="592">
        <f t="shared" si="2"/>
        <v>138.86597938144328</v>
      </c>
      <c r="H15" s="593">
        <v>56.9</v>
      </c>
      <c r="I15" s="589">
        <v>70.099999999999994</v>
      </c>
      <c r="J15" s="594">
        <f t="shared" si="3"/>
        <v>123.19859402460456</v>
      </c>
      <c r="M15" s="460"/>
    </row>
    <row r="16" spans="1:13" ht="20.100000000000001" customHeight="1">
      <c r="A16" s="525" t="s">
        <v>233</v>
      </c>
      <c r="B16" s="588">
        <v>102</v>
      </c>
      <c r="C16" s="589">
        <f t="shared" si="0"/>
        <v>134.80000000000001</v>
      </c>
      <c r="D16" s="590">
        <f t="shared" si="1"/>
        <v>132.15686274509807</v>
      </c>
      <c r="E16" s="591">
        <v>66</v>
      </c>
      <c r="F16" s="589">
        <v>89.7</v>
      </c>
      <c r="G16" s="592">
        <f t="shared" si="2"/>
        <v>135.90909090909091</v>
      </c>
      <c r="H16" s="593">
        <v>36</v>
      </c>
      <c r="I16" s="589">
        <v>45.1</v>
      </c>
      <c r="J16" s="594">
        <f t="shared" si="3"/>
        <v>125.27777777777777</v>
      </c>
    </row>
    <row r="17" spans="1:10" ht="20.100000000000001" customHeight="1">
      <c r="A17" s="525" t="s">
        <v>234</v>
      </c>
      <c r="B17" s="588">
        <v>113.7</v>
      </c>
      <c r="C17" s="589">
        <f t="shared" si="0"/>
        <v>149.69999999999999</v>
      </c>
      <c r="D17" s="590">
        <f t="shared" si="1"/>
        <v>131.66226912928758</v>
      </c>
      <c r="E17" s="591">
        <v>70.5</v>
      </c>
      <c r="F17" s="589">
        <v>95.4</v>
      </c>
      <c r="G17" s="592">
        <f t="shared" si="2"/>
        <v>135.31914893617022</v>
      </c>
      <c r="H17" s="593">
        <v>43.2</v>
      </c>
      <c r="I17" s="589">
        <v>54.3</v>
      </c>
      <c r="J17" s="594">
        <f t="shared" si="3"/>
        <v>125.69444444444441</v>
      </c>
    </row>
    <row r="18" spans="1:10" ht="20.100000000000001" customHeight="1">
      <c r="A18" s="525" t="s">
        <v>235</v>
      </c>
      <c r="B18" s="588">
        <v>94.199999999999989</v>
      </c>
      <c r="C18" s="589">
        <f t="shared" si="0"/>
        <v>127</v>
      </c>
      <c r="D18" s="590">
        <f t="shared" si="1"/>
        <v>134.8195329087049</v>
      </c>
      <c r="E18" s="591">
        <v>61.9</v>
      </c>
      <c r="F18" s="589">
        <v>85.4</v>
      </c>
      <c r="G18" s="592">
        <f t="shared" si="2"/>
        <v>137.96445880452345</v>
      </c>
      <c r="H18" s="593">
        <v>32.299999999999997</v>
      </c>
      <c r="I18" s="589">
        <v>41.6</v>
      </c>
      <c r="J18" s="594">
        <f t="shared" si="3"/>
        <v>128.79256965944273</v>
      </c>
    </row>
    <row r="19" spans="1:10" ht="20.100000000000001" customHeight="1">
      <c r="A19" s="525" t="s">
        <v>125</v>
      </c>
      <c r="B19" s="588">
        <v>103.69999999999999</v>
      </c>
      <c r="C19" s="589">
        <f t="shared" si="0"/>
        <v>145.30000000000001</v>
      </c>
      <c r="D19" s="590">
        <f t="shared" si="1"/>
        <v>140.11571841851497</v>
      </c>
      <c r="E19" s="591">
        <v>70.099999999999994</v>
      </c>
      <c r="F19" s="589">
        <v>95.2</v>
      </c>
      <c r="G19" s="592">
        <f t="shared" si="2"/>
        <v>135.80599144079889</v>
      </c>
      <c r="H19" s="593">
        <v>33.6</v>
      </c>
      <c r="I19" s="589">
        <v>50.1</v>
      </c>
      <c r="J19" s="594">
        <f t="shared" si="3"/>
        <v>149.10714285714286</v>
      </c>
    </row>
    <row r="20" spans="1:10" ht="20.100000000000001" customHeight="1">
      <c r="A20" s="525" t="s">
        <v>236</v>
      </c>
      <c r="B20" s="588">
        <v>226.89999999999998</v>
      </c>
      <c r="C20" s="589">
        <f t="shared" si="0"/>
        <v>322.8</v>
      </c>
      <c r="D20" s="590">
        <f t="shared" si="1"/>
        <v>142.26531511679156</v>
      </c>
      <c r="E20" s="591">
        <v>147.19999999999999</v>
      </c>
      <c r="F20" s="589">
        <v>202.6</v>
      </c>
      <c r="G20" s="592">
        <f t="shared" si="2"/>
        <v>137.6358695652174</v>
      </c>
      <c r="H20" s="593">
        <v>79.7</v>
      </c>
      <c r="I20" s="589">
        <v>120.2</v>
      </c>
      <c r="J20" s="594">
        <f t="shared" si="3"/>
        <v>150.81555834378921</v>
      </c>
    </row>
    <row r="21" spans="1:10" ht="20.100000000000001" customHeight="1">
      <c r="A21" s="525" t="s">
        <v>237</v>
      </c>
      <c r="B21" s="588">
        <v>116.30000000000001</v>
      </c>
      <c r="C21" s="589">
        <f t="shared" si="0"/>
        <v>165.1</v>
      </c>
      <c r="D21" s="590">
        <f t="shared" si="1"/>
        <v>141.96044711951848</v>
      </c>
      <c r="E21" s="591">
        <v>68.900000000000006</v>
      </c>
      <c r="F21" s="589">
        <v>94</v>
      </c>
      <c r="G21" s="592">
        <f t="shared" si="2"/>
        <v>136.42960812772131</v>
      </c>
      <c r="H21" s="593">
        <v>47.4</v>
      </c>
      <c r="I21" s="589">
        <v>71.099999999999994</v>
      </c>
      <c r="J21" s="594">
        <f t="shared" si="3"/>
        <v>150</v>
      </c>
    </row>
    <row r="22" spans="1:10" ht="20.100000000000001" customHeight="1">
      <c r="A22" s="532" t="s">
        <v>238</v>
      </c>
      <c r="B22" s="588">
        <v>127.5</v>
      </c>
      <c r="C22" s="589">
        <f t="shared" si="0"/>
        <v>175.2</v>
      </c>
      <c r="D22" s="590">
        <f t="shared" si="1"/>
        <v>137.41176470588235</v>
      </c>
      <c r="E22" s="591">
        <v>81.2</v>
      </c>
      <c r="F22" s="589">
        <v>112.5</v>
      </c>
      <c r="G22" s="592">
        <f t="shared" si="2"/>
        <v>138.54679802955664</v>
      </c>
      <c r="H22" s="593">
        <v>46.3</v>
      </c>
      <c r="I22" s="589">
        <v>62.7</v>
      </c>
      <c r="J22" s="594">
        <f t="shared" si="3"/>
        <v>135.42116630669548</v>
      </c>
    </row>
    <row r="23" spans="1:10" ht="20.100000000000001" customHeight="1" thickBot="1">
      <c r="A23" s="533" t="s">
        <v>239</v>
      </c>
      <c r="B23" s="595">
        <v>242.4</v>
      </c>
      <c r="C23" s="595">
        <f>F23+I23</f>
        <v>317.89999999999998</v>
      </c>
      <c r="D23" s="596">
        <f>C23/B23*100</f>
        <v>131.14686468646863</v>
      </c>
      <c r="E23" s="597">
        <v>116.9</v>
      </c>
      <c r="F23" s="595">
        <v>161.6</v>
      </c>
      <c r="G23" s="598">
        <f>F23/E23*100</f>
        <v>138.23781009409751</v>
      </c>
      <c r="H23" s="599">
        <v>125.5</v>
      </c>
      <c r="I23" s="595">
        <v>156.30000000000001</v>
      </c>
      <c r="J23" s="596">
        <f>I23/H23*100</f>
        <v>124.54183266932273</v>
      </c>
    </row>
    <row r="24" spans="1:10" ht="20.100000000000001" customHeight="1" thickTop="1" thickBot="1">
      <c r="A24" s="538" t="s">
        <v>291</v>
      </c>
      <c r="B24" s="600">
        <v>1955.6</v>
      </c>
      <c r="C24" s="601">
        <f>F24+I24</f>
        <v>2624.5</v>
      </c>
      <c r="D24" s="602">
        <f>C24/B24*100</f>
        <v>134.20433626508489</v>
      </c>
      <c r="E24" s="603">
        <v>1201.5</v>
      </c>
      <c r="F24" s="604">
        <v>1647.6</v>
      </c>
      <c r="G24" s="605">
        <f>F24/E24*100</f>
        <v>137.12858926342071</v>
      </c>
      <c r="H24" s="606">
        <v>754.2</v>
      </c>
      <c r="I24" s="604">
        <v>976.9</v>
      </c>
      <c r="J24" s="602">
        <f>I24/H24*100</f>
        <v>129.52797666401483</v>
      </c>
    </row>
    <row r="25" spans="1:10" ht="13.5" thickTop="1">
      <c r="A25" s="578"/>
      <c r="B25" s="545"/>
      <c r="C25" s="546"/>
      <c r="D25" s="546"/>
    </row>
    <row r="26" spans="1:10" ht="15" customHeight="1">
      <c r="A26" s="210" t="s">
        <v>263</v>
      </c>
      <c r="B26" s="607"/>
      <c r="C26" s="607"/>
      <c r="D26" s="607"/>
      <c r="E26" s="607"/>
      <c r="F26" s="607"/>
      <c r="G26" s="607"/>
      <c r="H26" s="607"/>
      <c r="I26" s="608"/>
      <c r="J26" s="608"/>
    </row>
    <row r="27" spans="1:10" ht="15" customHeight="1">
      <c r="A27" s="1435"/>
      <c r="B27" s="1435"/>
      <c r="C27" s="1435"/>
      <c r="D27" s="1435"/>
      <c r="E27" s="1435"/>
      <c r="F27" s="1435"/>
      <c r="G27" s="1435"/>
      <c r="H27" s="1435"/>
      <c r="I27" s="1435"/>
      <c r="J27" s="1435"/>
    </row>
    <row r="28" spans="1:10">
      <c r="E28" s="609"/>
    </row>
  </sheetData>
  <mergeCells count="13">
    <mergeCell ref="H7:I8"/>
    <mergeCell ref="J7:J9"/>
    <mergeCell ref="A27:J27"/>
    <mergeCell ref="A3:J3"/>
    <mergeCell ref="A4:J4"/>
    <mergeCell ref="A6:A9"/>
    <mergeCell ref="B6:D6"/>
    <mergeCell ref="E6:G6"/>
    <mergeCell ref="H6:J6"/>
    <mergeCell ref="B7:C8"/>
    <mergeCell ref="D7:D9"/>
    <mergeCell ref="E7:F8"/>
    <mergeCell ref="G7:G9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42"/>
  <sheetViews>
    <sheetView topLeftCell="A19" zoomScaleNormal="100" workbookViewId="0">
      <selection activeCell="A36" sqref="A36"/>
    </sheetView>
  </sheetViews>
  <sheetFormatPr defaultColWidth="9.140625" defaultRowHeight="12.75"/>
  <cols>
    <col min="1" max="1" width="37.7109375" style="614" customWidth="1"/>
    <col min="2" max="5" width="13" style="614" customWidth="1"/>
    <col min="6" max="16384" width="9.140625" style="614"/>
  </cols>
  <sheetData>
    <row r="1" spans="1:5" ht="15" customHeight="1">
      <c r="A1" s="615"/>
      <c r="B1" s="615"/>
      <c r="C1" s="615"/>
      <c r="D1" s="615"/>
      <c r="E1" s="661" t="s">
        <v>336</v>
      </c>
    </row>
    <row r="2" spans="1:5" ht="11.25" customHeight="1">
      <c r="A2" s="615"/>
      <c r="B2" s="615"/>
      <c r="C2" s="615"/>
      <c r="D2" s="615"/>
      <c r="E2" s="615"/>
    </row>
    <row r="3" spans="1:5" ht="24.95" customHeight="1">
      <c r="A3" s="660" t="s">
        <v>335</v>
      </c>
      <c r="B3" s="659"/>
      <c r="C3" s="659"/>
      <c r="D3" s="659"/>
      <c r="E3" s="659"/>
    </row>
    <row r="4" spans="1:5" ht="24.95" customHeight="1">
      <c r="A4" s="658" t="s">
        <v>334</v>
      </c>
      <c r="B4" s="657"/>
      <c r="C4" s="657"/>
      <c r="D4" s="657"/>
      <c r="E4" s="657"/>
    </row>
    <row r="5" spans="1:5" ht="9.75" customHeight="1" thickBot="1">
      <c r="A5" s="615"/>
      <c r="B5" s="615"/>
      <c r="C5" s="615"/>
      <c r="D5" s="615"/>
      <c r="E5" s="615"/>
    </row>
    <row r="6" spans="1:5" ht="21.75" customHeight="1" thickTop="1">
      <c r="A6" s="1206" t="s">
        <v>2</v>
      </c>
      <c r="B6" s="656" t="s">
        <v>333</v>
      </c>
      <c r="C6" s="654"/>
      <c r="D6" s="655" t="s">
        <v>17</v>
      </c>
      <c r="E6" s="654"/>
    </row>
    <row r="7" spans="1:5" ht="35.25" customHeight="1" thickBot="1">
      <c r="A7" s="1207"/>
      <c r="B7" s="653" t="s">
        <v>135</v>
      </c>
      <c r="C7" s="652" t="s">
        <v>427</v>
      </c>
      <c r="D7" s="651" t="s">
        <v>178</v>
      </c>
      <c r="E7" s="650" t="s">
        <v>332</v>
      </c>
    </row>
    <row r="8" spans="1:5" ht="20.100000000000001" customHeight="1" thickTop="1">
      <c r="A8" s="641" t="s">
        <v>331</v>
      </c>
      <c r="B8" s="649">
        <v>3887.8</v>
      </c>
      <c r="C8" s="639">
        <v>4189.8999999999996</v>
      </c>
      <c r="D8" s="638" t="s">
        <v>320</v>
      </c>
      <c r="E8" s="637">
        <v>105.58276199804115</v>
      </c>
    </row>
    <row r="9" spans="1:5" ht="20.100000000000001" customHeight="1">
      <c r="A9" s="1049" t="s">
        <v>41</v>
      </c>
      <c r="B9" s="1050"/>
      <c r="C9" s="1051"/>
      <c r="D9" s="1052"/>
      <c r="E9" s="1053"/>
    </row>
    <row r="10" spans="1:5" ht="20.100000000000001" customHeight="1">
      <c r="A10" s="1054" t="s">
        <v>330</v>
      </c>
      <c r="B10" s="1050">
        <v>2126.9</v>
      </c>
      <c r="C10" s="1051">
        <v>2318.3000000000002</v>
      </c>
      <c r="D10" s="1052" t="s">
        <v>855</v>
      </c>
      <c r="E10" s="1053">
        <v>106.75808031341823</v>
      </c>
    </row>
    <row r="11" spans="1:5" ht="20.100000000000001" customHeight="1">
      <c r="A11" s="1055" t="s">
        <v>329</v>
      </c>
      <c r="B11" s="1050">
        <v>1615.8</v>
      </c>
      <c r="C11" s="1051">
        <v>1757.6</v>
      </c>
      <c r="D11" s="1052" t="s">
        <v>856</v>
      </c>
      <c r="E11" s="1053">
        <v>106.56219392752205</v>
      </c>
    </row>
    <row r="12" spans="1:5" ht="20.100000000000001" customHeight="1">
      <c r="A12" s="1054" t="s">
        <v>328</v>
      </c>
      <c r="B12" s="1050">
        <v>623.1</v>
      </c>
      <c r="C12" s="1051">
        <v>654.1</v>
      </c>
      <c r="D12" s="1056">
        <v>105</v>
      </c>
      <c r="E12" s="1053">
        <v>102.84035259549462</v>
      </c>
    </row>
    <row r="13" spans="1:5" ht="20.100000000000001" customHeight="1">
      <c r="A13" s="1054" t="s">
        <v>327</v>
      </c>
      <c r="B13" s="1050">
        <v>728.5</v>
      </c>
      <c r="C13" s="1051">
        <v>780</v>
      </c>
      <c r="D13" s="1052" t="s">
        <v>857</v>
      </c>
      <c r="E13" s="1053">
        <v>104.89715964740451</v>
      </c>
    </row>
    <row r="14" spans="1:5" ht="20.100000000000001" customHeight="1">
      <c r="A14" s="1054" t="s">
        <v>326</v>
      </c>
      <c r="B14" s="1050">
        <v>165</v>
      </c>
      <c r="C14" s="1051">
        <v>170.2</v>
      </c>
      <c r="D14" s="1052" t="s">
        <v>858</v>
      </c>
      <c r="E14" s="1053">
        <v>101.077375122429</v>
      </c>
    </row>
    <row r="15" spans="1:5" ht="20.100000000000001" customHeight="1" thickBot="1">
      <c r="A15" s="1057" t="s">
        <v>325</v>
      </c>
      <c r="B15" s="1058">
        <v>244.3</v>
      </c>
      <c r="C15" s="1059">
        <v>267.2</v>
      </c>
      <c r="D15" s="1060" t="s">
        <v>859</v>
      </c>
      <c r="E15" s="1061">
        <v>107.14985308521059</v>
      </c>
    </row>
    <row r="16" spans="1:5" ht="20.100000000000001" customHeight="1" thickTop="1">
      <c r="A16" s="641" t="s">
        <v>324</v>
      </c>
      <c r="B16" s="648">
        <v>1312</v>
      </c>
      <c r="C16" s="639">
        <v>1422.8</v>
      </c>
      <c r="D16" s="647" t="s">
        <v>860</v>
      </c>
      <c r="E16" s="637">
        <v>106.1704211557297</v>
      </c>
    </row>
    <row r="17" spans="1:5" ht="20.100000000000001" customHeight="1">
      <c r="A17" s="1049" t="s">
        <v>41</v>
      </c>
      <c r="B17" s="1062"/>
      <c r="C17" s="1051"/>
      <c r="D17" s="1063"/>
      <c r="E17" s="1053"/>
    </row>
    <row r="18" spans="1:5" ht="20.100000000000001" customHeight="1">
      <c r="A18" s="1054" t="s">
        <v>323</v>
      </c>
      <c r="B18" s="1064">
        <v>15.7</v>
      </c>
      <c r="C18" s="1051">
        <v>23</v>
      </c>
      <c r="D18" s="1063" t="s">
        <v>861</v>
      </c>
      <c r="E18" s="1053">
        <v>143.58472086190011</v>
      </c>
    </row>
    <row r="19" spans="1:5" ht="20.100000000000001" customHeight="1">
      <c r="A19" s="1054" t="s">
        <v>322</v>
      </c>
      <c r="B19" s="1064">
        <v>225.5</v>
      </c>
      <c r="C19" s="1051">
        <v>234</v>
      </c>
      <c r="D19" s="1063" t="s">
        <v>862</v>
      </c>
      <c r="E19" s="1053">
        <v>101.66503428011754</v>
      </c>
    </row>
    <row r="20" spans="1:5" ht="20.100000000000001" customHeight="1">
      <c r="A20" s="646" t="s">
        <v>321</v>
      </c>
      <c r="B20" s="645">
        <v>835.5</v>
      </c>
      <c r="C20" s="644">
        <v>909.6</v>
      </c>
      <c r="D20" s="643" t="s">
        <v>863</v>
      </c>
      <c r="E20" s="642">
        <v>106.66013712047014</v>
      </c>
    </row>
    <row r="21" spans="1:5" ht="20.100000000000001" customHeight="1" thickBot="1">
      <c r="A21" s="1057" t="s">
        <v>319</v>
      </c>
      <c r="B21" s="1065">
        <v>235.2</v>
      </c>
      <c r="C21" s="1059">
        <v>256.2</v>
      </c>
      <c r="D21" s="1066" t="s">
        <v>863</v>
      </c>
      <c r="E21" s="1061">
        <v>106.66013712047014</v>
      </c>
    </row>
    <row r="22" spans="1:5" ht="20.100000000000001" customHeight="1" thickTop="1">
      <c r="A22" s="641" t="s">
        <v>318</v>
      </c>
      <c r="B22" s="640">
        <v>2575.9</v>
      </c>
      <c r="C22" s="639">
        <v>2767.1</v>
      </c>
      <c r="D22" s="638" t="s">
        <v>864</v>
      </c>
      <c r="E22" s="637">
        <v>105.19098922624879</v>
      </c>
    </row>
    <row r="23" spans="1:5" ht="20.100000000000001" customHeight="1">
      <c r="A23" s="1049" t="s">
        <v>41</v>
      </c>
      <c r="B23" s="1064"/>
      <c r="C23" s="1051"/>
      <c r="D23" s="1052"/>
      <c r="E23" s="1053"/>
    </row>
    <row r="24" spans="1:5" ht="20.100000000000001" customHeight="1" thickBot="1">
      <c r="A24" s="1057" t="s">
        <v>317</v>
      </c>
      <c r="B24" s="1065">
        <v>2361.3000000000002</v>
      </c>
      <c r="C24" s="1059">
        <v>2497</v>
      </c>
      <c r="D24" s="1060" t="s">
        <v>865</v>
      </c>
      <c r="E24" s="1061">
        <v>103.52595494613125</v>
      </c>
    </row>
    <row r="25" spans="1:5" ht="20.100000000000001" customHeight="1" thickTop="1" thickBot="1">
      <c r="A25" s="636" t="s">
        <v>316</v>
      </c>
      <c r="B25" s="635">
        <v>246.8</v>
      </c>
      <c r="C25" s="634">
        <v>303.60000000000002</v>
      </c>
      <c r="D25" s="633" t="s">
        <v>866</v>
      </c>
      <c r="E25" s="632">
        <v>120.56807051909892</v>
      </c>
    </row>
    <row r="26" spans="1:5" ht="20.100000000000001" customHeight="1" thickTop="1" thickBot="1">
      <c r="A26" s="631" t="s">
        <v>315</v>
      </c>
      <c r="B26" s="630">
        <v>9.4600000000000009</v>
      </c>
      <c r="C26" s="629">
        <v>10.84</v>
      </c>
      <c r="D26" s="628" t="s">
        <v>204</v>
      </c>
      <c r="E26" s="627" t="s">
        <v>204</v>
      </c>
    </row>
    <row r="27" spans="1:5" ht="11.25" customHeight="1" thickTop="1">
      <c r="A27" s="626"/>
      <c r="B27" s="625"/>
      <c r="C27" s="625"/>
      <c r="D27" s="624"/>
      <c r="E27" s="623"/>
    </row>
    <row r="28" spans="1:5">
      <c r="A28" s="622" t="s">
        <v>314</v>
      </c>
      <c r="B28" s="615"/>
      <c r="C28" s="615"/>
      <c r="D28" s="615"/>
      <c r="E28" s="615"/>
    </row>
    <row r="29" spans="1:5" ht="6.75" customHeight="1">
      <c r="A29" s="621"/>
      <c r="B29" s="615"/>
      <c r="C29" s="615"/>
      <c r="D29" s="615"/>
      <c r="E29" s="615"/>
    </row>
    <row r="30" spans="1:5" ht="13.5">
      <c r="A30" s="620" t="s">
        <v>867</v>
      </c>
      <c r="B30" s="615"/>
      <c r="C30" s="615"/>
      <c r="D30" s="615"/>
      <c r="E30" s="615"/>
    </row>
    <row r="31" spans="1:5" ht="13.5">
      <c r="A31" s="620" t="s">
        <v>313</v>
      </c>
      <c r="B31" s="615"/>
      <c r="C31" s="615"/>
      <c r="D31" s="615"/>
      <c r="E31" s="615"/>
    </row>
    <row r="32" spans="1:5" ht="13.5">
      <c r="A32" s="620" t="s">
        <v>312</v>
      </c>
      <c r="B32" s="615"/>
      <c r="C32" s="615"/>
      <c r="D32" s="615"/>
      <c r="E32" s="615"/>
    </row>
    <row r="33" spans="1:5">
      <c r="A33" s="619" t="s">
        <v>311</v>
      </c>
      <c r="B33" s="615"/>
      <c r="C33" s="615"/>
      <c r="D33" s="615"/>
      <c r="E33" s="615"/>
    </row>
    <row r="34" spans="1:5" ht="13.5">
      <c r="A34" s="618" t="s">
        <v>310</v>
      </c>
      <c r="B34" s="615"/>
      <c r="C34" s="615"/>
      <c r="D34" s="615"/>
      <c r="E34" s="615"/>
    </row>
    <row r="35" spans="1:5" ht="13.5">
      <c r="A35" s="617" t="s">
        <v>309</v>
      </c>
      <c r="B35" s="615"/>
      <c r="C35" s="615"/>
      <c r="D35" s="615"/>
      <c r="E35" s="615"/>
    </row>
    <row r="36" spans="1:5" ht="13.5">
      <c r="A36" s="617" t="s">
        <v>308</v>
      </c>
      <c r="B36" s="615"/>
      <c r="C36" s="615"/>
      <c r="D36" s="615"/>
      <c r="E36" s="615"/>
    </row>
    <row r="37" spans="1:5" ht="13.5">
      <c r="A37" s="617" t="s">
        <v>307</v>
      </c>
      <c r="B37" s="615"/>
      <c r="C37" s="615"/>
      <c r="D37" s="615"/>
      <c r="E37" s="615"/>
    </row>
    <row r="38" spans="1:5" ht="13.5">
      <c r="A38" s="618" t="s">
        <v>306</v>
      </c>
      <c r="B38" s="615"/>
      <c r="C38" s="615"/>
      <c r="D38" s="615"/>
      <c r="E38" s="615"/>
    </row>
    <row r="39" spans="1:5" ht="13.5">
      <c r="A39" s="617" t="s">
        <v>305</v>
      </c>
      <c r="B39" s="615"/>
      <c r="C39" s="615"/>
      <c r="D39" s="615"/>
      <c r="E39" s="615"/>
    </row>
    <row r="40" spans="1:5" ht="13.5">
      <c r="A40" s="617" t="s">
        <v>304</v>
      </c>
      <c r="B40" s="615"/>
      <c r="C40" s="615"/>
      <c r="D40" s="615"/>
      <c r="E40" s="615"/>
    </row>
    <row r="41" spans="1:5" ht="8.25" customHeight="1">
      <c r="A41" s="615"/>
      <c r="B41" s="615"/>
      <c r="C41" s="615"/>
      <c r="D41" s="615"/>
      <c r="E41" s="615"/>
    </row>
    <row r="42" spans="1:5">
      <c r="A42" s="616" t="s">
        <v>303</v>
      </c>
      <c r="B42" s="615"/>
      <c r="C42" s="615"/>
      <c r="D42" s="615"/>
      <c r="E42" s="615"/>
    </row>
  </sheetData>
  <mergeCells count="1">
    <mergeCell ref="A6:A7"/>
  </mergeCells>
  <printOptions horizontalCentered="1" verticalCentered="1"/>
  <pageMargins left="0" right="0" top="0.98425196850393704" bottom="0.98425196850393704" header="0.51181102362204722" footer="0.51181102362204722"/>
  <pageSetup paperSize="9" scale="95" orientation="portrait" r:id="rId1"/>
  <headerFooter alignWithMargins="0"/>
  <ignoredErrors>
    <ignoredError sqref="D8:E26" numberStoredAsText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1"/>
  <sheetViews>
    <sheetView zoomScaleNormal="100" workbookViewId="0"/>
  </sheetViews>
  <sheetFormatPr defaultRowHeight="12.75"/>
  <cols>
    <col min="1" max="1" width="30.140625" style="662" customWidth="1"/>
    <col min="2" max="4" width="20.7109375" style="662" customWidth="1"/>
    <col min="5" max="16384" width="9.140625" style="662"/>
  </cols>
  <sheetData>
    <row r="1" spans="1:4" ht="15" customHeight="1">
      <c r="D1" s="688" t="s">
        <v>357</v>
      </c>
    </row>
    <row r="2" spans="1:4" ht="11.25" customHeight="1"/>
    <row r="3" spans="1:4" ht="21" customHeight="1">
      <c r="A3" s="1441" t="s">
        <v>356</v>
      </c>
      <c r="B3" s="1441"/>
      <c r="C3" s="1441"/>
      <c r="D3" s="1441"/>
    </row>
    <row r="4" spans="1:4" ht="21" customHeight="1">
      <c r="A4" s="1441" t="s">
        <v>879</v>
      </c>
      <c r="B4" s="1441"/>
      <c r="C4" s="1441"/>
      <c r="D4" s="1441"/>
    </row>
    <row r="5" spans="1:4" ht="11.25" customHeight="1" thickBot="1"/>
    <row r="6" spans="1:4" ht="43.5" customHeight="1" thickTop="1" thickBot="1">
      <c r="A6" s="687" t="s">
        <v>355</v>
      </c>
      <c r="B6" s="686" t="s">
        <v>878</v>
      </c>
      <c r="C6" s="685" t="s">
        <v>353</v>
      </c>
      <c r="D6" s="684" t="s">
        <v>352</v>
      </c>
    </row>
    <row r="7" spans="1:4" ht="20.100000000000001" customHeight="1" thickTop="1" thickBot="1">
      <c r="A7" s="683" t="s">
        <v>351</v>
      </c>
      <c r="B7" s="682"/>
      <c r="C7" s="682"/>
      <c r="D7" s="681"/>
    </row>
    <row r="8" spans="1:4" ht="15" customHeight="1" thickTop="1">
      <c r="A8" s="680" t="s">
        <v>348</v>
      </c>
      <c r="B8" s="671">
        <v>100.6</v>
      </c>
      <c r="C8" s="670">
        <v>101</v>
      </c>
      <c r="D8" s="679">
        <v>100.4</v>
      </c>
    </row>
    <row r="9" spans="1:4" ht="15" customHeight="1">
      <c r="A9" s="668" t="s">
        <v>347</v>
      </c>
      <c r="B9" s="667">
        <v>100</v>
      </c>
      <c r="C9" s="666">
        <v>99.8</v>
      </c>
      <c r="D9" s="669">
        <v>100.1</v>
      </c>
    </row>
    <row r="10" spans="1:4" ht="15" customHeight="1">
      <c r="A10" s="668" t="s">
        <v>346</v>
      </c>
      <c r="B10" s="667">
        <v>99.9</v>
      </c>
      <c r="C10" s="666">
        <v>99.9</v>
      </c>
      <c r="D10" s="669">
        <v>100</v>
      </c>
    </row>
    <row r="11" spans="1:4" ht="15" customHeight="1">
      <c r="A11" s="668" t="s">
        <v>345</v>
      </c>
      <c r="B11" s="667">
        <v>100.3</v>
      </c>
      <c r="C11" s="666">
        <v>100.2</v>
      </c>
      <c r="D11" s="669">
        <v>100.4</v>
      </c>
    </row>
    <row r="12" spans="1:4" ht="15" customHeight="1">
      <c r="A12" s="1128" t="s">
        <v>344</v>
      </c>
      <c r="B12" s="1127">
        <v>100.5</v>
      </c>
      <c r="C12" s="1126">
        <v>100.4</v>
      </c>
      <c r="D12" s="1129">
        <v>100.3</v>
      </c>
    </row>
    <row r="13" spans="1:4" ht="15" customHeight="1">
      <c r="A13" s="1128" t="s">
        <v>343</v>
      </c>
      <c r="B13" s="1127">
        <v>100.4</v>
      </c>
      <c r="C13" s="1126">
        <v>100.5</v>
      </c>
      <c r="D13" s="1129">
        <v>100.6</v>
      </c>
    </row>
    <row r="14" spans="1:4" ht="15" customHeight="1">
      <c r="A14" s="1128" t="s">
        <v>342</v>
      </c>
      <c r="B14" s="1127">
        <v>100.2</v>
      </c>
      <c r="C14" s="1126">
        <v>100</v>
      </c>
      <c r="D14" s="1129">
        <v>100.3</v>
      </c>
    </row>
    <row r="15" spans="1:4" ht="15" customHeight="1">
      <c r="A15" s="1128" t="s">
        <v>341</v>
      </c>
      <c r="B15" s="1127">
        <v>100.1</v>
      </c>
      <c r="C15" s="1126">
        <v>100</v>
      </c>
      <c r="D15" s="1129">
        <v>100.5</v>
      </c>
    </row>
    <row r="16" spans="1:4" ht="15" customHeight="1">
      <c r="A16" s="1128" t="s">
        <v>340</v>
      </c>
      <c r="B16" s="1127">
        <v>99.7</v>
      </c>
      <c r="C16" s="1126">
        <v>99.6</v>
      </c>
      <c r="D16" s="1125">
        <v>99.5</v>
      </c>
    </row>
    <row r="17" spans="1:4" ht="15" customHeight="1">
      <c r="A17" s="1128" t="s">
        <v>339</v>
      </c>
      <c r="B17" s="1127">
        <v>100.4</v>
      </c>
      <c r="C17" s="1126">
        <v>100.3</v>
      </c>
      <c r="D17" s="1125">
        <v>100.4</v>
      </c>
    </row>
    <row r="18" spans="1:4" ht="15" customHeight="1">
      <c r="A18" s="1128" t="s">
        <v>338</v>
      </c>
      <c r="B18" s="1127">
        <v>99.9</v>
      </c>
      <c r="C18" s="1126">
        <v>99.7</v>
      </c>
      <c r="D18" s="1125">
        <v>99.9</v>
      </c>
    </row>
    <row r="19" spans="1:4" ht="15" customHeight="1" thickBot="1">
      <c r="A19" s="1124" t="s">
        <v>337</v>
      </c>
      <c r="B19" s="1123">
        <v>100.1</v>
      </c>
      <c r="C19" s="1122">
        <v>100.2</v>
      </c>
      <c r="D19" s="664">
        <v>100</v>
      </c>
    </row>
    <row r="20" spans="1:4" ht="20.100000000000001" customHeight="1" thickTop="1" thickBot="1">
      <c r="A20" s="678" t="s">
        <v>877</v>
      </c>
      <c r="B20" s="677"/>
      <c r="C20" s="676"/>
      <c r="D20" s="675"/>
    </row>
    <row r="21" spans="1:4" ht="15" customHeight="1" thickTop="1">
      <c r="A21" s="668" t="s">
        <v>348</v>
      </c>
      <c r="B21" s="671">
        <v>100.7</v>
      </c>
      <c r="C21" s="670">
        <v>100.9</v>
      </c>
      <c r="D21" s="669">
        <v>100.4</v>
      </c>
    </row>
    <row r="22" spans="1:4" ht="15" customHeight="1">
      <c r="A22" s="668" t="s">
        <v>347</v>
      </c>
      <c r="B22" s="667">
        <v>100.6</v>
      </c>
      <c r="C22" s="666">
        <v>100.8</v>
      </c>
      <c r="D22" s="669">
        <v>100.5</v>
      </c>
    </row>
    <row r="23" spans="1:4" ht="15" customHeight="1">
      <c r="A23" s="668" t="s">
        <v>346</v>
      </c>
      <c r="B23" s="667">
        <v>100.6</v>
      </c>
      <c r="C23" s="666">
        <v>100.7</v>
      </c>
      <c r="D23" s="669">
        <v>100.5</v>
      </c>
    </row>
    <row r="24" spans="1:4" ht="15" customHeight="1">
      <c r="A24" s="668" t="s">
        <v>345</v>
      </c>
      <c r="B24" s="667">
        <v>100.9</v>
      </c>
      <c r="C24" s="666">
        <v>100.8</v>
      </c>
      <c r="D24" s="669">
        <v>100.9</v>
      </c>
    </row>
    <row r="25" spans="1:4" ht="15" customHeight="1">
      <c r="A25" s="1128" t="s">
        <v>344</v>
      </c>
      <c r="B25" s="1127">
        <v>101.3</v>
      </c>
      <c r="C25" s="1126">
        <v>101.3</v>
      </c>
      <c r="D25" s="1129">
        <v>101.2</v>
      </c>
    </row>
    <row r="26" spans="1:4" ht="15" customHeight="1">
      <c r="A26" s="1128" t="s">
        <v>343</v>
      </c>
      <c r="B26" s="1127">
        <v>101.7</v>
      </c>
      <c r="C26" s="1126">
        <v>101.7</v>
      </c>
      <c r="D26" s="1129">
        <v>101.7</v>
      </c>
    </row>
    <row r="27" spans="1:4" ht="15" customHeight="1">
      <c r="A27" s="1128" t="s">
        <v>342</v>
      </c>
      <c r="B27" s="1127">
        <v>101.9</v>
      </c>
      <c r="C27" s="1126">
        <v>101.7</v>
      </c>
      <c r="D27" s="1129">
        <v>102</v>
      </c>
    </row>
    <row r="28" spans="1:4" ht="15" customHeight="1">
      <c r="A28" s="1128" t="s">
        <v>341</v>
      </c>
      <c r="B28" s="1127">
        <v>101.9</v>
      </c>
      <c r="C28" s="1126">
        <v>101.7</v>
      </c>
      <c r="D28" s="1129">
        <v>102.5</v>
      </c>
    </row>
    <row r="29" spans="1:4" ht="15" customHeight="1">
      <c r="A29" s="1128" t="s">
        <v>340</v>
      </c>
      <c r="B29" s="1127">
        <v>101.7</v>
      </c>
      <c r="C29" s="1126">
        <v>101.3</v>
      </c>
      <c r="D29" s="1129">
        <v>102</v>
      </c>
    </row>
    <row r="30" spans="1:4" ht="15" customHeight="1">
      <c r="A30" s="668" t="s">
        <v>339</v>
      </c>
      <c r="B30" s="667">
        <v>102.1</v>
      </c>
      <c r="C30" s="666">
        <v>101.6</v>
      </c>
      <c r="D30" s="665">
        <v>102.4</v>
      </c>
    </row>
    <row r="31" spans="1:4" ht="15" customHeight="1">
      <c r="A31" s="1128" t="s">
        <v>338</v>
      </c>
      <c r="B31" s="1127">
        <v>101.9</v>
      </c>
      <c r="C31" s="1126">
        <v>101.3</v>
      </c>
      <c r="D31" s="1125">
        <v>102.3</v>
      </c>
    </row>
    <row r="32" spans="1:4" ht="15" customHeight="1" thickBot="1">
      <c r="A32" s="1124" t="s">
        <v>337</v>
      </c>
      <c r="B32" s="1123">
        <v>102</v>
      </c>
      <c r="C32" s="1122">
        <v>101.5</v>
      </c>
      <c r="D32" s="664">
        <v>102.3</v>
      </c>
    </row>
    <row r="33" spans="1:4" ht="20.100000000000001" customHeight="1" thickTop="1" thickBot="1">
      <c r="A33" s="1027" t="s">
        <v>350</v>
      </c>
      <c r="B33" s="673"/>
      <c r="C33" s="673"/>
      <c r="D33" s="674"/>
    </row>
    <row r="34" spans="1:4" ht="15" customHeight="1" thickTop="1">
      <c r="A34" s="668" t="s">
        <v>348</v>
      </c>
      <c r="B34" s="671">
        <v>102.2</v>
      </c>
      <c r="C34" s="670">
        <v>102.3</v>
      </c>
      <c r="D34" s="669">
        <v>102.1</v>
      </c>
    </row>
    <row r="35" spans="1:4" ht="15" customHeight="1">
      <c r="A35" s="668" t="s">
        <v>347</v>
      </c>
      <c r="B35" s="667">
        <v>101.8</v>
      </c>
      <c r="C35" s="666">
        <v>101.7</v>
      </c>
      <c r="D35" s="669">
        <v>101.7</v>
      </c>
    </row>
    <row r="36" spans="1:4" ht="15" customHeight="1">
      <c r="A36" s="668" t="s">
        <v>346</v>
      </c>
      <c r="B36" s="667">
        <v>101.7</v>
      </c>
      <c r="C36" s="666">
        <v>101.6</v>
      </c>
      <c r="D36" s="669">
        <v>101.7</v>
      </c>
    </row>
    <row r="37" spans="1:4" ht="15" customHeight="1">
      <c r="A37" s="668" t="s">
        <v>345</v>
      </c>
      <c r="B37" s="667">
        <v>101.9</v>
      </c>
      <c r="C37" s="666">
        <v>101.9</v>
      </c>
      <c r="D37" s="669">
        <v>101.9</v>
      </c>
    </row>
    <row r="38" spans="1:4" ht="15" customHeight="1">
      <c r="A38" s="1128" t="s">
        <v>344</v>
      </c>
      <c r="B38" s="1127">
        <v>102.2</v>
      </c>
      <c r="C38" s="1126">
        <v>102</v>
      </c>
      <c r="D38" s="1129">
        <v>102.2</v>
      </c>
    </row>
    <row r="39" spans="1:4" ht="15" customHeight="1">
      <c r="A39" s="1128" t="s">
        <v>343</v>
      </c>
      <c r="B39" s="1127">
        <v>102.6</v>
      </c>
      <c r="C39" s="1126">
        <v>102.5</v>
      </c>
      <c r="D39" s="1129">
        <v>102.7</v>
      </c>
    </row>
    <row r="40" spans="1:4" ht="15" customHeight="1">
      <c r="A40" s="1128" t="s">
        <v>342</v>
      </c>
      <c r="B40" s="1127">
        <v>102.3</v>
      </c>
      <c r="C40" s="1126">
        <v>101.9</v>
      </c>
      <c r="D40" s="1129">
        <v>102.2</v>
      </c>
    </row>
    <row r="41" spans="1:4" ht="15" customHeight="1">
      <c r="A41" s="1128" t="s">
        <v>341</v>
      </c>
      <c r="B41" s="1127">
        <v>102.5</v>
      </c>
      <c r="C41" s="1126">
        <v>102.2</v>
      </c>
      <c r="D41" s="1129">
        <v>102.9</v>
      </c>
    </row>
    <row r="42" spans="1:4" ht="15" customHeight="1">
      <c r="A42" s="1128" t="s">
        <v>340</v>
      </c>
      <c r="B42" s="1127">
        <v>102.3</v>
      </c>
      <c r="C42" s="1126">
        <v>101.9</v>
      </c>
      <c r="D42" s="1129">
        <v>102.5</v>
      </c>
    </row>
    <row r="43" spans="1:4" ht="15" customHeight="1">
      <c r="A43" s="668" t="s">
        <v>339</v>
      </c>
      <c r="B43" s="667">
        <v>102.2</v>
      </c>
      <c r="C43" s="666">
        <v>101.6</v>
      </c>
      <c r="D43" s="665">
        <v>102.4</v>
      </c>
    </row>
    <row r="44" spans="1:4" ht="15" customHeight="1">
      <c r="A44" s="1128" t="s">
        <v>338</v>
      </c>
      <c r="B44" s="1127">
        <v>102</v>
      </c>
      <c r="C44" s="1126">
        <v>101.4</v>
      </c>
      <c r="D44" s="1125">
        <v>102.4</v>
      </c>
    </row>
    <row r="45" spans="1:4" ht="15" customHeight="1" thickBot="1">
      <c r="A45" s="1124" t="s">
        <v>337</v>
      </c>
      <c r="B45" s="1123">
        <v>102</v>
      </c>
      <c r="C45" s="1122">
        <v>101.5</v>
      </c>
      <c r="D45" s="664">
        <v>102.3</v>
      </c>
    </row>
    <row r="46" spans="1:4" ht="20.100000000000001" customHeight="1" thickTop="1" thickBot="1">
      <c r="A46" s="1442" t="s">
        <v>349</v>
      </c>
      <c r="B46" s="1443"/>
      <c r="C46" s="673"/>
      <c r="D46" s="672"/>
    </row>
    <row r="47" spans="1:4" ht="15" customHeight="1" thickTop="1">
      <c r="A47" s="668" t="s">
        <v>348</v>
      </c>
      <c r="B47" s="671">
        <v>102.2</v>
      </c>
      <c r="C47" s="670">
        <v>102.3</v>
      </c>
      <c r="D47" s="669">
        <v>102.1</v>
      </c>
    </row>
    <row r="48" spans="1:4" ht="15" customHeight="1">
      <c r="A48" s="668" t="s">
        <v>347</v>
      </c>
      <c r="B48" s="667">
        <v>102</v>
      </c>
      <c r="C48" s="666">
        <v>102</v>
      </c>
      <c r="D48" s="669">
        <v>101.9</v>
      </c>
    </row>
    <row r="49" spans="1:4" ht="15" customHeight="1">
      <c r="A49" s="668" t="s">
        <v>346</v>
      </c>
      <c r="B49" s="667">
        <v>101.9</v>
      </c>
      <c r="C49" s="666">
        <v>101.8</v>
      </c>
      <c r="D49" s="669">
        <v>101.8</v>
      </c>
    </row>
    <row r="50" spans="1:4" ht="15" customHeight="1">
      <c r="A50" s="668" t="s">
        <v>345</v>
      </c>
      <c r="B50" s="667">
        <v>101.9</v>
      </c>
      <c r="C50" s="666">
        <v>101.8</v>
      </c>
      <c r="D50" s="669">
        <v>101.8</v>
      </c>
    </row>
    <row r="51" spans="1:4" ht="15" customHeight="1">
      <c r="A51" s="1128" t="s">
        <v>344</v>
      </c>
      <c r="B51" s="1127">
        <v>101.9</v>
      </c>
      <c r="C51" s="1126">
        <v>101.9</v>
      </c>
      <c r="D51" s="1129">
        <v>101.9</v>
      </c>
    </row>
    <row r="52" spans="1:4" ht="15" customHeight="1">
      <c r="A52" s="1128" t="s">
        <v>343</v>
      </c>
      <c r="B52" s="1127">
        <v>102.1</v>
      </c>
      <c r="C52" s="1126">
        <v>102</v>
      </c>
      <c r="D52" s="1129">
        <v>102</v>
      </c>
    </row>
    <row r="53" spans="1:4" ht="15" customHeight="1">
      <c r="A53" s="1128" t="s">
        <v>342</v>
      </c>
      <c r="B53" s="1127">
        <v>102.1</v>
      </c>
      <c r="C53" s="1126">
        <v>102</v>
      </c>
      <c r="D53" s="1129">
        <v>102.1</v>
      </c>
    </row>
    <row r="54" spans="1:4" ht="15" customHeight="1">
      <c r="A54" s="1128" t="s">
        <v>341</v>
      </c>
      <c r="B54" s="1127">
        <v>102.2</v>
      </c>
      <c r="C54" s="1126">
        <v>102</v>
      </c>
      <c r="D54" s="1129">
        <v>102.2</v>
      </c>
    </row>
    <row r="55" spans="1:4" ht="15" customHeight="1">
      <c r="A55" s="1128" t="s">
        <v>340</v>
      </c>
      <c r="B55" s="1127">
        <v>102.2</v>
      </c>
      <c r="C55" s="1126">
        <v>102</v>
      </c>
      <c r="D55" s="1129">
        <v>102.2</v>
      </c>
    </row>
    <row r="56" spans="1:4" ht="15" customHeight="1">
      <c r="A56" s="668" t="s">
        <v>339</v>
      </c>
      <c r="B56" s="667">
        <v>102.2</v>
      </c>
      <c r="C56" s="666">
        <v>102</v>
      </c>
      <c r="D56" s="665">
        <v>102.2</v>
      </c>
    </row>
    <row r="57" spans="1:4" ht="15" customHeight="1">
      <c r="A57" s="1128" t="s">
        <v>338</v>
      </c>
      <c r="B57" s="1127">
        <v>102.2</v>
      </c>
      <c r="C57" s="1126">
        <v>101.9</v>
      </c>
      <c r="D57" s="1125">
        <v>102.2</v>
      </c>
    </row>
    <row r="58" spans="1:4" ht="15" customHeight="1" thickBot="1">
      <c r="A58" s="1124" t="s">
        <v>337</v>
      </c>
      <c r="B58" s="1123">
        <v>102.1</v>
      </c>
      <c r="C58" s="1122">
        <v>101.9</v>
      </c>
      <c r="D58" s="664">
        <v>102.3</v>
      </c>
    </row>
    <row r="59" spans="1:4" ht="15" customHeight="1" thickTop="1">
      <c r="A59" s="663"/>
      <c r="B59" s="663"/>
      <c r="C59" s="663"/>
      <c r="D59" s="663"/>
    </row>
    <row r="60" spans="1:4" ht="15" customHeight="1">
      <c r="A60" s="662" t="s">
        <v>14</v>
      </c>
      <c r="B60" s="663"/>
      <c r="C60" s="663"/>
      <c r="D60" s="663"/>
    </row>
    <row r="61" spans="1:4" ht="15">
      <c r="A61" s="663"/>
      <c r="B61" s="663"/>
      <c r="C61" s="663"/>
      <c r="D61" s="663"/>
    </row>
  </sheetData>
  <mergeCells count="3">
    <mergeCell ref="A3:D3"/>
    <mergeCell ref="A4:D4"/>
    <mergeCell ref="A46:B46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8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6"/>
  <sheetViews>
    <sheetView zoomScaleNormal="100" workbookViewId="0"/>
  </sheetViews>
  <sheetFormatPr defaultRowHeight="12.75"/>
  <cols>
    <col min="1" max="1" width="46.28515625" style="354" customWidth="1"/>
    <col min="2" max="4" width="15.7109375" style="354" customWidth="1"/>
    <col min="5" max="16384" width="9.140625" style="354"/>
  </cols>
  <sheetData>
    <row r="1" spans="1:4">
      <c r="D1" s="428" t="s">
        <v>390</v>
      </c>
    </row>
    <row r="3" spans="1:4" ht="22.5" customHeight="1">
      <c r="A3" s="1450" t="s">
        <v>389</v>
      </c>
      <c r="B3" s="1450"/>
      <c r="C3" s="1450"/>
      <c r="D3" s="1450"/>
    </row>
    <row r="4" spans="1:4" ht="22.5" customHeight="1">
      <c r="A4" s="1338" t="s">
        <v>886</v>
      </c>
      <c r="B4" s="1338"/>
      <c r="C4" s="1338"/>
      <c r="D4" s="1338"/>
    </row>
    <row r="5" spans="1:4" ht="13.5" thickBot="1"/>
    <row r="6" spans="1:4" ht="7.5" customHeight="1" thickTop="1">
      <c r="A6" s="1451" t="s">
        <v>885</v>
      </c>
      <c r="B6" s="1454" t="s">
        <v>354</v>
      </c>
      <c r="C6" s="1457" t="s">
        <v>388</v>
      </c>
      <c r="D6" s="1460" t="s">
        <v>387</v>
      </c>
    </row>
    <row r="7" spans="1:4" ht="15.75" customHeight="1">
      <c r="A7" s="1452"/>
      <c r="B7" s="1455"/>
      <c r="C7" s="1458"/>
      <c r="D7" s="1461"/>
    </row>
    <row r="8" spans="1:4" ht="23.25" customHeight="1" thickBot="1">
      <c r="A8" s="1453"/>
      <c r="B8" s="1456"/>
      <c r="C8" s="1459"/>
      <c r="D8" s="1462"/>
    </row>
    <row r="9" spans="1:4" ht="15.95" customHeight="1" thickTop="1">
      <c r="A9" s="1463" t="s">
        <v>884</v>
      </c>
      <c r="B9" s="1444">
        <v>102.1</v>
      </c>
      <c r="C9" s="1446">
        <v>101.9</v>
      </c>
      <c r="D9" s="1448">
        <v>102.3</v>
      </c>
    </row>
    <row r="10" spans="1:4" ht="15.95" customHeight="1" thickBot="1">
      <c r="A10" s="1464"/>
      <c r="B10" s="1445"/>
      <c r="C10" s="1447"/>
      <c r="D10" s="1449"/>
    </row>
    <row r="11" spans="1:4" ht="15.95" customHeight="1" thickTop="1">
      <c r="A11" s="698" t="s">
        <v>883</v>
      </c>
      <c r="B11" s="1161">
        <v>101.3</v>
      </c>
      <c r="C11" s="1160">
        <v>101.2</v>
      </c>
      <c r="D11" s="1159">
        <v>100.3</v>
      </c>
    </row>
    <row r="12" spans="1:4" ht="15.95" customHeight="1">
      <c r="A12" s="697" t="s">
        <v>882</v>
      </c>
      <c r="B12" s="696">
        <v>100.3</v>
      </c>
      <c r="C12" s="695">
        <v>100.4</v>
      </c>
      <c r="D12" s="694">
        <v>98.3</v>
      </c>
    </row>
    <row r="13" spans="1:4" ht="15.95" customHeight="1">
      <c r="A13" s="1134" t="s">
        <v>386</v>
      </c>
      <c r="B13" s="696">
        <v>101.2</v>
      </c>
      <c r="C13" s="695">
        <v>101.1</v>
      </c>
      <c r="D13" s="694">
        <v>100.4</v>
      </c>
    </row>
    <row r="14" spans="1:4" ht="15.95" customHeight="1">
      <c r="A14" s="1134" t="s">
        <v>385</v>
      </c>
      <c r="B14" s="696">
        <v>103.8</v>
      </c>
      <c r="C14" s="695">
        <v>104</v>
      </c>
      <c r="D14" s="694">
        <v>104.1</v>
      </c>
    </row>
    <row r="15" spans="1:4" ht="15.95" customHeight="1">
      <c r="A15" s="1134" t="s">
        <v>384</v>
      </c>
      <c r="B15" s="1144">
        <v>102.8</v>
      </c>
      <c r="C15" s="1143">
        <v>102.8</v>
      </c>
      <c r="D15" s="1142">
        <v>99.9</v>
      </c>
    </row>
    <row r="16" spans="1:4" ht="15.95" customHeight="1">
      <c r="A16" s="1134" t="s">
        <v>383</v>
      </c>
      <c r="B16" s="1144">
        <v>99.9</v>
      </c>
      <c r="C16" s="1143">
        <v>99.7</v>
      </c>
      <c r="D16" s="1142">
        <v>98.8</v>
      </c>
    </row>
    <row r="17" spans="1:4" ht="15.95" customHeight="1">
      <c r="A17" s="1134" t="s">
        <v>881</v>
      </c>
      <c r="B17" s="1144">
        <v>98.3</v>
      </c>
      <c r="C17" s="1143">
        <v>97.1</v>
      </c>
      <c r="D17" s="1142">
        <v>99.4</v>
      </c>
    </row>
    <row r="18" spans="1:4" ht="15.95" customHeight="1">
      <c r="A18" s="1134" t="s">
        <v>382</v>
      </c>
      <c r="B18" s="1144">
        <v>99.9</v>
      </c>
      <c r="C18" s="1143">
        <v>99.8</v>
      </c>
      <c r="D18" s="1142">
        <v>98.2</v>
      </c>
    </row>
    <row r="19" spans="1:4" ht="15.95" customHeight="1">
      <c r="A19" s="1158" t="s">
        <v>381</v>
      </c>
      <c r="B19" s="1141">
        <v>103</v>
      </c>
      <c r="C19" s="1140">
        <v>102.8</v>
      </c>
      <c r="D19" s="1139">
        <v>102.3</v>
      </c>
    </row>
    <row r="20" spans="1:4" ht="15.95" customHeight="1">
      <c r="A20" s="1134" t="s">
        <v>380</v>
      </c>
      <c r="B20" s="1157">
        <v>102.5</v>
      </c>
      <c r="C20" s="1156">
        <v>102.4</v>
      </c>
      <c r="D20" s="1155">
        <v>100.8</v>
      </c>
    </row>
    <row r="21" spans="1:4" ht="15.95" customHeight="1">
      <c r="A21" s="1134" t="s">
        <v>379</v>
      </c>
      <c r="B21" s="1153">
        <v>103.3</v>
      </c>
      <c r="C21" s="1154">
        <v>103.3</v>
      </c>
      <c r="D21" s="1151">
        <v>103.4</v>
      </c>
    </row>
    <row r="22" spans="1:4" ht="15.95" customHeight="1">
      <c r="A22" s="1138" t="s">
        <v>378</v>
      </c>
      <c r="B22" s="1137">
        <v>98.9</v>
      </c>
      <c r="C22" s="1149">
        <v>98.7</v>
      </c>
      <c r="D22" s="1148">
        <v>99.9</v>
      </c>
    </row>
    <row r="23" spans="1:4" ht="15.95" customHeight="1">
      <c r="A23" s="1138" t="s">
        <v>377</v>
      </c>
      <c r="B23" s="1137">
        <v>103</v>
      </c>
      <c r="C23" s="1149">
        <v>102</v>
      </c>
      <c r="D23" s="1148">
        <v>103.8</v>
      </c>
    </row>
    <row r="24" spans="1:4" ht="15.95" customHeight="1">
      <c r="A24" s="1150" t="s">
        <v>376</v>
      </c>
      <c r="B24" s="1144">
        <v>103</v>
      </c>
      <c r="C24" s="1143">
        <v>102.6</v>
      </c>
      <c r="D24" s="1142">
        <v>105.5</v>
      </c>
    </row>
    <row r="25" spans="1:4" ht="15.95" customHeight="1">
      <c r="A25" s="1150" t="s">
        <v>375</v>
      </c>
      <c r="B25" s="1144">
        <v>101.8</v>
      </c>
      <c r="C25" s="1143">
        <v>101.8</v>
      </c>
      <c r="D25" s="1142">
        <v>104</v>
      </c>
    </row>
    <row r="26" spans="1:4" ht="15.95" customHeight="1">
      <c r="A26" s="1150" t="s">
        <v>374</v>
      </c>
      <c r="B26" s="1153">
        <v>101.3</v>
      </c>
      <c r="C26" s="1152">
        <v>101.3</v>
      </c>
      <c r="D26" s="1151">
        <v>100.3</v>
      </c>
    </row>
    <row r="27" spans="1:4" ht="15.95" customHeight="1">
      <c r="A27" s="1150" t="s">
        <v>373</v>
      </c>
      <c r="B27" s="691">
        <v>104.3</v>
      </c>
      <c r="C27" s="693">
        <v>104.3</v>
      </c>
      <c r="D27" s="692">
        <v>104.1</v>
      </c>
    </row>
    <row r="28" spans="1:4" ht="15.95" customHeight="1">
      <c r="A28" s="1150" t="s">
        <v>372</v>
      </c>
      <c r="B28" s="691">
        <v>99.3</v>
      </c>
      <c r="C28" s="1133">
        <v>99.3</v>
      </c>
      <c r="D28" s="1132">
        <v>99.6</v>
      </c>
    </row>
    <row r="29" spans="1:4" ht="15.95" customHeight="1">
      <c r="A29" s="1134" t="s">
        <v>371</v>
      </c>
      <c r="B29" s="691">
        <v>103.8</v>
      </c>
      <c r="C29" s="693">
        <v>103.8</v>
      </c>
      <c r="D29" s="692">
        <v>103.8</v>
      </c>
    </row>
    <row r="30" spans="1:4" ht="15.95" customHeight="1">
      <c r="A30" s="1134" t="s">
        <v>370</v>
      </c>
      <c r="B30" s="691">
        <v>99.9</v>
      </c>
      <c r="C30" s="693">
        <v>99.9</v>
      </c>
      <c r="D30" s="692">
        <v>99.6</v>
      </c>
    </row>
    <row r="31" spans="1:4" ht="15.95" customHeight="1">
      <c r="A31" s="1138" t="s">
        <v>369</v>
      </c>
      <c r="B31" s="1137">
        <v>101.5</v>
      </c>
      <c r="C31" s="1146">
        <v>101.4</v>
      </c>
      <c r="D31" s="1145">
        <v>100.9</v>
      </c>
    </row>
    <row r="32" spans="1:4" ht="15.95" customHeight="1">
      <c r="A32" s="1138" t="s">
        <v>368</v>
      </c>
      <c r="B32" s="1137">
        <v>103.7</v>
      </c>
      <c r="C32" s="1149">
        <v>103.9</v>
      </c>
      <c r="D32" s="1148">
        <v>103.9</v>
      </c>
    </row>
    <row r="33" spans="1:4" ht="15.95" customHeight="1">
      <c r="A33" s="1138" t="s">
        <v>367</v>
      </c>
      <c r="B33" s="1137">
        <v>102.8</v>
      </c>
      <c r="C33" s="1146">
        <v>102.1</v>
      </c>
      <c r="D33" s="1147">
        <v>102.7</v>
      </c>
    </row>
    <row r="34" spans="1:4" ht="15.95" customHeight="1">
      <c r="A34" s="1134" t="s">
        <v>880</v>
      </c>
      <c r="B34" s="1144">
        <v>101.9</v>
      </c>
      <c r="C34" s="1143">
        <v>102.1</v>
      </c>
      <c r="D34" s="1142">
        <v>102.6</v>
      </c>
    </row>
    <row r="35" spans="1:4" ht="15.95" customHeight="1">
      <c r="A35" s="1134" t="s">
        <v>366</v>
      </c>
      <c r="B35" s="1144">
        <v>105.3</v>
      </c>
      <c r="C35" s="1143">
        <v>105.2</v>
      </c>
      <c r="D35" s="1142">
        <v>104.8</v>
      </c>
    </row>
    <row r="36" spans="1:4" ht="15.95" customHeight="1">
      <c r="A36" s="1138" t="s">
        <v>365</v>
      </c>
      <c r="B36" s="1141">
        <v>98.4</v>
      </c>
      <c r="C36" s="1140">
        <v>98.7</v>
      </c>
      <c r="D36" s="1139">
        <v>98.4</v>
      </c>
    </row>
    <row r="37" spans="1:4" ht="15.95" customHeight="1">
      <c r="A37" s="1138" t="s">
        <v>364</v>
      </c>
      <c r="B37" s="1137">
        <v>101</v>
      </c>
      <c r="C37" s="1146">
        <v>100.9</v>
      </c>
      <c r="D37" s="1145">
        <v>101.4</v>
      </c>
    </row>
    <row r="38" spans="1:4" ht="15.95" customHeight="1">
      <c r="A38" s="1134" t="s">
        <v>363</v>
      </c>
      <c r="B38" s="691">
        <v>102.6</v>
      </c>
      <c r="C38" s="693">
        <v>101.3</v>
      </c>
      <c r="D38" s="692">
        <v>104.2</v>
      </c>
    </row>
    <row r="39" spans="1:4" ht="15.95" customHeight="1">
      <c r="A39" s="1134" t="s">
        <v>362</v>
      </c>
      <c r="B39" s="1144">
        <v>104.7</v>
      </c>
      <c r="C39" s="1143">
        <v>104.7</v>
      </c>
      <c r="D39" s="1142">
        <v>104.7</v>
      </c>
    </row>
    <row r="40" spans="1:4" ht="15.95" customHeight="1">
      <c r="A40" s="1138" t="s">
        <v>34</v>
      </c>
      <c r="B40" s="1141">
        <v>101.7</v>
      </c>
      <c r="C40" s="1140">
        <v>102</v>
      </c>
      <c r="D40" s="1139">
        <v>103.1</v>
      </c>
    </row>
    <row r="41" spans="1:4" ht="15.95" customHeight="1">
      <c r="A41" s="1138" t="s">
        <v>361</v>
      </c>
      <c r="B41" s="1137">
        <v>103.6</v>
      </c>
      <c r="C41" s="1136">
        <v>103.4</v>
      </c>
      <c r="D41" s="1135">
        <v>104.2</v>
      </c>
    </row>
    <row r="42" spans="1:4" ht="15.95" customHeight="1">
      <c r="A42" s="1134" t="s">
        <v>360</v>
      </c>
      <c r="B42" s="691">
        <v>103.6</v>
      </c>
      <c r="C42" s="1133">
        <v>103.4</v>
      </c>
      <c r="D42" s="1132">
        <v>104.4</v>
      </c>
    </row>
    <row r="43" spans="1:4" ht="15.95" customHeight="1">
      <c r="A43" s="1134" t="s">
        <v>359</v>
      </c>
      <c r="B43" s="691">
        <v>103</v>
      </c>
      <c r="C43" s="1133">
        <v>103.2</v>
      </c>
      <c r="D43" s="1132">
        <v>102.7</v>
      </c>
    </row>
    <row r="44" spans="1:4" ht="15.95" customHeight="1" thickBot="1">
      <c r="A44" s="690" t="s">
        <v>358</v>
      </c>
      <c r="B44" s="1131">
        <v>102.9</v>
      </c>
      <c r="C44" s="1130">
        <v>103</v>
      </c>
      <c r="D44" s="689">
        <v>102.8</v>
      </c>
    </row>
    <row r="45" spans="1:4" ht="15" customHeight="1" thickTop="1"/>
    <row r="46" spans="1:4" ht="15" customHeight="1">
      <c r="A46" s="662" t="s">
        <v>14</v>
      </c>
    </row>
  </sheetData>
  <mergeCells count="10">
    <mergeCell ref="B9:B10"/>
    <mergeCell ref="C9:C10"/>
    <mergeCell ref="D9:D10"/>
    <mergeCell ref="A3:D3"/>
    <mergeCell ref="A4:D4"/>
    <mergeCell ref="A6:A8"/>
    <mergeCell ref="B6:B8"/>
    <mergeCell ref="C6:C8"/>
    <mergeCell ref="D6:D8"/>
    <mergeCell ref="A9:A10"/>
  </mergeCells>
  <printOptions horizontalCentered="1" verticalCentered="1"/>
  <pageMargins left="0.70866141732283472" right="0.70866141732283472" top="0.59055118110236227" bottom="0.59055118110236227" header="0.31496062992125984" footer="0.31496062992125984"/>
  <pageSetup paperSize="9" scale="9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/>
  </sheetViews>
  <sheetFormatPr defaultRowHeight="15"/>
  <cols>
    <col min="1" max="1" width="21" customWidth="1"/>
    <col min="2" max="11" width="10.7109375" customWidth="1"/>
  </cols>
  <sheetData>
    <row r="1" spans="1:11" ht="15.75">
      <c r="A1" s="190"/>
      <c r="B1" s="190"/>
      <c r="C1" s="190"/>
      <c r="D1" s="190"/>
      <c r="E1" s="190"/>
      <c r="F1" s="190"/>
      <c r="G1" s="737"/>
      <c r="H1" s="737"/>
      <c r="K1" s="428" t="s">
        <v>421</v>
      </c>
    </row>
    <row r="2" spans="1:11" ht="15.75">
      <c r="A2" s="190"/>
      <c r="B2" s="190"/>
      <c r="C2" s="190"/>
      <c r="D2" s="190"/>
      <c r="E2" s="190"/>
      <c r="F2" s="190"/>
      <c r="G2" s="190"/>
      <c r="H2" s="190"/>
      <c r="I2" s="190"/>
    </row>
    <row r="3" spans="1:11" ht="18.75">
      <c r="A3" s="1465" t="s">
        <v>173</v>
      </c>
      <c r="B3" s="1466"/>
      <c r="C3" s="1466"/>
      <c r="D3" s="1466"/>
      <c r="E3" s="1466"/>
      <c r="F3" s="1466"/>
      <c r="G3" s="1466"/>
      <c r="H3" s="1466"/>
      <c r="I3" s="1466"/>
      <c r="J3" s="1467"/>
      <c r="K3" s="1467"/>
    </row>
    <row r="4" spans="1:11" ht="18.75">
      <c r="A4" s="1465" t="s">
        <v>887</v>
      </c>
      <c r="B4" s="1466"/>
      <c r="C4" s="1466"/>
      <c r="D4" s="1466"/>
      <c r="E4" s="1466"/>
      <c r="F4" s="1466"/>
      <c r="G4" s="1466"/>
      <c r="H4" s="1466"/>
      <c r="I4" s="1466"/>
      <c r="J4" s="1467"/>
      <c r="K4" s="1467"/>
    </row>
    <row r="5" spans="1:11" ht="16.5" thickBot="1">
      <c r="A5" s="736"/>
      <c r="B5" s="736"/>
      <c r="C5" s="736"/>
      <c r="D5" s="736"/>
      <c r="E5" s="736"/>
      <c r="F5" s="736"/>
      <c r="G5" s="736"/>
      <c r="H5" s="736"/>
      <c r="I5" s="736"/>
    </row>
    <row r="6" spans="1:11" ht="27.75" customHeight="1" thickTop="1" thickBot="1">
      <c r="A6" s="735" t="s">
        <v>420</v>
      </c>
      <c r="B6" s="734">
        <v>2009</v>
      </c>
      <c r="C6" s="733">
        <v>2010</v>
      </c>
      <c r="D6" s="732">
        <v>2011</v>
      </c>
      <c r="E6" s="732">
        <v>2012</v>
      </c>
      <c r="F6" s="731">
        <v>2013</v>
      </c>
      <c r="G6" s="731">
        <v>2014</v>
      </c>
      <c r="H6" s="731">
        <v>2015</v>
      </c>
      <c r="I6" s="731">
        <v>2016</v>
      </c>
      <c r="J6" s="731">
        <v>2017</v>
      </c>
      <c r="K6" s="730">
        <v>2018</v>
      </c>
    </row>
    <row r="7" spans="1:11" ht="15.75" thickTop="1">
      <c r="A7" s="729" t="s">
        <v>419</v>
      </c>
      <c r="B7" s="716">
        <v>0</v>
      </c>
      <c r="C7" s="713">
        <v>2.2999999999999998</v>
      </c>
      <c r="D7" s="712">
        <v>3.4</v>
      </c>
      <c r="E7" s="712">
        <v>2.6</v>
      </c>
      <c r="F7" s="718">
        <v>1.2</v>
      </c>
      <c r="G7" s="718">
        <v>0.5</v>
      </c>
      <c r="H7" s="715">
        <v>0.6</v>
      </c>
      <c r="I7" s="715">
        <v>1.8</v>
      </c>
      <c r="J7" s="715">
        <v>2.2000000000000002</v>
      </c>
      <c r="K7" s="714">
        <v>2.2999999999999998</v>
      </c>
    </row>
    <row r="8" spans="1:11">
      <c r="A8" s="1169" t="s">
        <v>418</v>
      </c>
      <c r="B8" s="1168">
        <v>2.5</v>
      </c>
      <c r="C8" s="1167">
        <v>3</v>
      </c>
      <c r="D8" s="1166">
        <v>3.4</v>
      </c>
      <c r="E8" s="1166">
        <v>2.4</v>
      </c>
      <c r="F8" s="1033">
        <v>0.4</v>
      </c>
      <c r="G8" s="1033">
        <v>-1.6</v>
      </c>
      <c r="H8" s="1033">
        <v>-1.1000000000000001</v>
      </c>
      <c r="I8" s="1033">
        <v>-1.3</v>
      </c>
      <c r="J8" s="1033">
        <v>1.2</v>
      </c>
      <c r="K8" s="1165">
        <v>2.6</v>
      </c>
    </row>
    <row r="9" spans="1:11">
      <c r="A9" s="728" t="s">
        <v>417</v>
      </c>
      <c r="B9" s="727">
        <v>0.6</v>
      </c>
      <c r="C9" s="726">
        <v>1.2</v>
      </c>
      <c r="D9" s="725">
        <v>2.2000000000000002</v>
      </c>
      <c r="E9" s="725">
        <v>3.5</v>
      </c>
      <c r="F9" s="724">
        <v>1.4</v>
      </c>
      <c r="G9" s="724">
        <v>0.4</v>
      </c>
      <c r="H9" s="724">
        <v>0.3</v>
      </c>
      <c r="I9" s="724">
        <v>0.6</v>
      </c>
      <c r="J9" s="724">
        <v>2.4</v>
      </c>
      <c r="K9" s="723">
        <v>2</v>
      </c>
    </row>
    <row r="10" spans="1:11">
      <c r="A10" s="722" t="s">
        <v>416</v>
      </c>
      <c r="B10" s="721">
        <v>1</v>
      </c>
      <c r="C10" s="720">
        <v>2.2000000000000002</v>
      </c>
      <c r="D10" s="719">
        <v>2.7</v>
      </c>
      <c r="E10" s="719">
        <v>2.4</v>
      </c>
      <c r="F10" s="718">
        <v>0.5</v>
      </c>
      <c r="G10" s="718">
        <v>0.4</v>
      </c>
      <c r="H10" s="718">
        <v>0.2</v>
      </c>
      <c r="I10" s="718">
        <v>0</v>
      </c>
      <c r="J10" s="718">
        <v>1.1000000000000001</v>
      </c>
      <c r="K10" s="717">
        <v>0.7</v>
      </c>
    </row>
    <row r="11" spans="1:11">
      <c r="A11" s="1169" t="s">
        <v>415</v>
      </c>
      <c r="B11" s="1168">
        <v>0.2</v>
      </c>
      <c r="C11" s="713">
        <v>2.7</v>
      </c>
      <c r="D11" s="712">
        <v>5.0999999999999996</v>
      </c>
      <c r="E11" s="712">
        <v>4.2</v>
      </c>
      <c r="F11" s="1033">
        <v>3.2</v>
      </c>
      <c r="G11" s="1033">
        <v>0.5</v>
      </c>
      <c r="H11" s="1033">
        <v>0.1</v>
      </c>
      <c r="I11" s="1033">
        <v>0.8</v>
      </c>
      <c r="J11" s="1033">
        <v>3.7</v>
      </c>
      <c r="K11" s="1165">
        <v>3.4</v>
      </c>
    </row>
    <row r="12" spans="1:11">
      <c r="A12" s="1169" t="s">
        <v>414</v>
      </c>
      <c r="B12" s="1168">
        <v>1.6</v>
      </c>
      <c r="C12" s="1167">
        <v>1.7</v>
      </c>
      <c r="D12" s="1166">
        <v>3.3</v>
      </c>
      <c r="E12" s="1166">
        <v>3.2</v>
      </c>
      <c r="F12" s="1033">
        <v>2.2000000000000002</v>
      </c>
      <c r="G12" s="1033">
        <v>1.2</v>
      </c>
      <c r="H12" s="1033">
        <v>-0.2</v>
      </c>
      <c r="I12" s="1033">
        <v>0.4</v>
      </c>
      <c r="J12" s="1033">
        <v>0.8</v>
      </c>
      <c r="K12" s="1165">
        <v>1.2</v>
      </c>
    </row>
    <row r="13" spans="1:11">
      <c r="A13" s="1169" t="s">
        <v>413</v>
      </c>
      <c r="B13" s="1168">
        <v>0.1</v>
      </c>
      <c r="C13" s="713">
        <v>1.7</v>
      </c>
      <c r="D13" s="712">
        <v>2.2999999999999998</v>
      </c>
      <c r="E13" s="712">
        <v>2.2000000000000002</v>
      </c>
      <c r="F13" s="1033">
        <v>1</v>
      </c>
      <c r="G13" s="1033">
        <v>0.6</v>
      </c>
      <c r="H13" s="1033">
        <v>0.1</v>
      </c>
      <c r="I13" s="1033">
        <v>0.3</v>
      </c>
      <c r="J13" s="1033">
        <v>1.2</v>
      </c>
      <c r="K13" s="1165">
        <v>2.1</v>
      </c>
    </row>
    <row r="14" spans="1:11">
      <c r="A14" s="1169" t="s">
        <v>412</v>
      </c>
      <c r="B14" s="1168">
        <v>2.2000000000000002</v>
      </c>
      <c r="C14" s="1167">
        <v>1.1000000000000001</v>
      </c>
      <c r="D14" s="1166">
        <v>2.2000000000000002</v>
      </c>
      <c r="E14" s="1166">
        <v>3.4</v>
      </c>
      <c r="F14" s="1033">
        <v>2.2999999999999998</v>
      </c>
      <c r="G14" s="1033">
        <v>0.2</v>
      </c>
      <c r="H14" s="1033">
        <v>-0.3</v>
      </c>
      <c r="I14" s="1033">
        <v>-0.6</v>
      </c>
      <c r="J14" s="1033">
        <v>1.3</v>
      </c>
      <c r="K14" s="1165">
        <v>1.6</v>
      </c>
    </row>
    <row r="15" spans="1:11">
      <c r="A15" s="1169" t="s">
        <v>411</v>
      </c>
      <c r="B15" s="1168">
        <v>-1.7</v>
      </c>
      <c r="C15" s="713">
        <v>-1.6</v>
      </c>
      <c r="D15" s="712">
        <v>1.2</v>
      </c>
      <c r="E15" s="712">
        <v>1.9</v>
      </c>
      <c r="F15" s="1033">
        <v>0.5</v>
      </c>
      <c r="G15" s="1033">
        <v>0.3</v>
      </c>
      <c r="H15" s="1033">
        <v>0</v>
      </c>
      <c r="I15" s="1033">
        <v>-0.2</v>
      </c>
      <c r="J15" s="1033">
        <v>0.3</v>
      </c>
      <c r="K15" s="1165">
        <v>0.7</v>
      </c>
    </row>
    <row r="16" spans="1:11">
      <c r="A16" s="1169" t="s">
        <v>410</v>
      </c>
      <c r="B16" s="1168">
        <v>0.8</v>
      </c>
      <c r="C16" s="1167">
        <v>1.6</v>
      </c>
      <c r="D16" s="1166">
        <v>2.9</v>
      </c>
      <c r="E16" s="1166">
        <v>3.3</v>
      </c>
      <c r="F16" s="1033">
        <v>1.2</v>
      </c>
      <c r="G16" s="1033">
        <v>0.2</v>
      </c>
      <c r="H16" s="1033">
        <v>0.1</v>
      </c>
      <c r="I16" s="1033">
        <v>-0.1</v>
      </c>
      <c r="J16" s="1033">
        <v>1.3</v>
      </c>
      <c r="K16" s="1165">
        <v>1.2</v>
      </c>
    </row>
    <row r="17" spans="1:11">
      <c r="A17" s="1169" t="s">
        <v>409</v>
      </c>
      <c r="B17" s="1168">
        <v>0.2</v>
      </c>
      <c r="C17" s="713">
        <v>2.6</v>
      </c>
      <c r="D17" s="712">
        <v>3.5</v>
      </c>
      <c r="E17" s="712">
        <v>3.1</v>
      </c>
      <c r="F17" s="1033">
        <v>0.4</v>
      </c>
      <c r="G17" s="1033">
        <v>-0.3</v>
      </c>
      <c r="H17" s="1033">
        <v>-1.5</v>
      </c>
      <c r="I17" s="1033">
        <v>-1.2</v>
      </c>
      <c r="J17" s="1033">
        <v>0.7</v>
      </c>
      <c r="K17" s="1165">
        <v>0.8</v>
      </c>
    </row>
    <row r="18" spans="1:11">
      <c r="A18" s="1169" t="s">
        <v>408</v>
      </c>
      <c r="B18" s="1168">
        <v>4.2</v>
      </c>
      <c r="C18" s="1167">
        <v>1.2</v>
      </c>
      <c r="D18" s="1166">
        <v>4.0999999999999996</v>
      </c>
      <c r="E18" s="1166">
        <v>3.2</v>
      </c>
      <c r="F18" s="1033">
        <v>1.2</v>
      </c>
      <c r="G18" s="1033">
        <v>0.2</v>
      </c>
      <c r="H18" s="1033">
        <v>-0.7</v>
      </c>
      <c r="I18" s="1033">
        <v>0.7</v>
      </c>
      <c r="J18" s="1033">
        <v>3.7</v>
      </c>
      <c r="K18" s="1165">
        <v>2.5</v>
      </c>
    </row>
    <row r="19" spans="1:11">
      <c r="A19" s="1169" t="s">
        <v>407</v>
      </c>
      <c r="B19" s="1168">
        <v>3.3</v>
      </c>
      <c r="C19" s="713">
        <v>-1.2</v>
      </c>
      <c r="D19" s="712">
        <v>4.2</v>
      </c>
      <c r="E19" s="712">
        <v>2.2999999999999998</v>
      </c>
      <c r="F19" s="1033">
        <v>0</v>
      </c>
      <c r="G19" s="1033">
        <v>0.7</v>
      </c>
      <c r="H19" s="1033">
        <v>0.2</v>
      </c>
      <c r="I19" s="1033">
        <v>0.1</v>
      </c>
      <c r="J19" s="1033">
        <v>2.9</v>
      </c>
      <c r="K19" s="1165">
        <v>2.6</v>
      </c>
    </row>
    <row r="20" spans="1:11">
      <c r="A20" s="1169" t="s">
        <v>406</v>
      </c>
      <c r="B20" s="1168">
        <v>0</v>
      </c>
      <c r="C20" s="1167">
        <v>2.8</v>
      </c>
      <c r="D20" s="1166">
        <v>3.7</v>
      </c>
      <c r="E20" s="1166">
        <v>2.9</v>
      </c>
      <c r="F20" s="1033">
        <v>1.7</v>
      </c>
      <c r="G20" s="1033">
        <v>0.7</v>
      </c>
      <c r="H20" s="1033">
        <v>0.1</v>
      </c>
      <c r="I20" s="1033">
        <v>0</v>
      </c>
      <c r="J20" s="1033">
        <v>2.1</v>
      </c>
      <c r="K20" s="1165">
        <v>2</v>
      </c>
    </row>
    <row r="21" spans="1:11">
      <c r="A21" s="1169" t="s">
        <v>405</v>
      </c>
      <c r="B21" s="1168">
        <v>4</v>
      </c>
      <c r="C21" s="713">
        <v>4.7</v>
      </c>
      <c r="D21" s="712">
        <v>3.9</v>
      </c>
      <c r="E21" s="712">
        <v>5.7</v>
      </c>
      <c r="F21" s="1033">
        <v>1.7</v>
      </c>
      <c r="G21" s="1033">
        <v>0</v>
      </c>
      <c r="H21" s="1033">
        <v>0.1</v>
      </c>
      <c r="I21" s="1033">
        <v>0.4</v>
      </c>
      <c r="J21" s="1033">
        <v>2.4</v>
      </c>
      <c r="K21" s="1165">
        <v>2.9</v>
      </c>
    </row>
    <row r="22" spans="1:11">
      <c r="A22" s="504" t="s">
        <v>404</v>
      </c>
      <c r="B22" s="716">
        <v>1.8</v>
      </c>
      <c r="C22" s="1167">
        <v>2</v>
      </c>
      <c r="D22" s="1166">
        <v>2.5</v>
      </c>
      <c r="E22" s="1166">
        <v>3.2</v>
      </c>
      <c r="F22" s="1033">
        <v>1</v>
      </c>
      <c r="G22" s="1033">
        <v>0.8</v>
      </c>
      <c r="H22" s="715">
        <v>1.2</v>
      </c>
      <c r="I22" s="715">
        <v>0.9</v>
      </c>
      <c r="J22" s="715">
        <v>1.3</v>
      </c>
      <c r="K22" s="714">
        <v>1.7</v>
      </c>
    </row>
    <row r="23" spans="1:11">
      <c r="A23" s="1169" t="s">
        <v>403</v>
      </c>
      <c r="B23" s="1168">
        <v>0.2</v>
      </c>
      <c r="C23" s="713">
        <v>1.1000000000000001</v>
      </c>
      <c r="D23" s="712">
        <v>2.5</v>
      </c>
      <c r="E23" s="712">
        <v>2.2000000000000002</v>
      </c>
      <c r="F23" s="1033">
        <v>1.6</v>
      </c>
      <c r="G23" s="1033">
        <v>0.8</v>
      </c>
      <c r="H23" s="1033">
        <v>0.7</v>
      </c>
      <c r="I23" s="1033">
        <v>0.4</v>
      </c>
      <c r="J23" s="1033">
        <v>1.7</v>
      </c>
      <c r="K23" s="1165">
        <v>1.9</v>
      </c>
    </row>
    <row r="24" spans="1:11">
      <c r="A24" s="1169" t="s">
        <v>402</v>
      </c>
      <c r="B24" s="1168">
        <v>1</v>
      </c>
      <c r="C24" s="1167">
        <v>0.9</v>
      </c>
      <c r="D24" s="1166">
        <v>2.5</v>
      </c>
      <c r="E24" s="1166">
        <v>2.8</v>
      </c>
      <c r="F24" s="1033">
        <v>2.6</v>
      </c>
      <c r="G24" s="1033">
        <v>0.3</v>
      </c>
      <c r="H24" s="1033">
        <v>0.2</v>
      </c>
      <c r="I24" s="1033">
        <v>0.1</v>
      </c>
      <c r="J24" s="1033">
        <v>1.3</v>
      </c>
      <c r="K24" s="1165">
        <v>1.6</v>
      </c>
    </row>
    <row r="25" spans="1:11">
      <c r="A25" s="1169" t="s">
        <v>401</v>
      </c>
      <c r="B25" s="1168">
        <v>4</v>
      </c>
      <c r="C25" s="713">
        <v>2.6</v>
      </c>
      <c r="D25" s="712">
        <v>3.9</v>
      </c>
      <c r="E25" s="712">
        <v>3.7</v>
      </c>
      <c r="F25" s="1033">
        <v>0.8</v>
      </c>
      <c r="G25" s="1033">
        <v>0.1</v>
      </c>
      <c r="H25" s="1033">
        <v>-0.7</v>
      </c>
      <c r="I25" s="1033">
        <v>-0.2</v>
      </c>
      <c r="J25" s="1033">
        <v>1.6</v>
      </c>
      <c r="K25" s="1165">
        <v>1.2</v>
      </c>
    </row>
    <row r="26" spans="1:11">
      <c r="A26" s="1169" t="s">
        <v>400</v>
      </c>
      <c r="B26" s="1168">
        <v>-0.9</v>
      </c>
      <c r="C26" s="1167">
        <v>1.4</v>
      </c>
      <c r="D26" s="1166">
        <v>3.6</v>
      </c>
      <c r="E26" s="1166">
        <v>2.8</v>
      </c>
      <c r="F26" s="1033">
        <v>0.4</v>
      </c>
      <c r="G26" s="1033">
        <v>-0.2</v>
      </c>
      <c r="H26" s="1033">
        <v>0.5</v>
      </c>
      <c r="I26" s="1033">
        <v>0.6</v>
      </c>
      <c r="J26" s="1033">
        <v>1.6</v>
      </c>
      <c r="K26" s="1165">
        <v>1.2</v>
      </c>
    </row>
    <row r="27" spans="1:11">
      <c r="A27" s="1169" t="s">
        <v>399</v>
      </c>
      <c r="B27" s="1168">
        <v>0.4</v>
      </c>
      <c r="C27" s="713">
        <v>1.7</v>
      </c>
      <c r="D27" s="712">
        <v>3.6</v>
      </c>
      <c r="E27" s="712">
        <v>2.6</v>
      </c>
      <c r="F27" s="1033">
        <v>2.1</v>
      </c>
      <c r="G27" s="1033">
        <v>1.5</v>
      </c>
      <c r="H27" s="1033">
        <v>0.8</v>
      </c>
      <c r="I27" s="1033">
        <v>1</v>
      </c>
      <c r="J27" s="1033">
        <v>2.2000000000000002</v>
      </c>
      <c r="K27" s="1165">
        <v>2.1</v>
      </c>
    </row>
    <row r="28" spans="1:11">
      <c r="A28" s="1169" t="s">
        <v>398</v>
      </c>
      <c r="B28" s="1168">
        <v>5.6</v>
      </c>
      <c r="C28" s="1167">
        <v>6.1</v>
      </c>
      <c r="D28" s="1166">
        <v>5.8</v>
      </c>
      <c r="E28" s="1166">
        <v>3.4</v>
      </c>
      <c r="F28" s="1033">
        <v>3.2</v>
      </c>
      <c r="G28" s="1033">
        <v>1.4</v>
      </c>
      <c r="H28" s="1033">
        <v>-0.4</v>
      </c>
      <c r="I28" s="1033">
        <v>-1.1000000000000001</v>
      </c>
      <c r="J28" s="1033">
        <v>1.1000000000000001</v>
      </c>
      <c r="K28" s="1165">
        <v>4.0999999999999996</v>
      </c>
    </row>
    <row r="29" spans="1:11">
      <c r="A29" s="1169" t="s">
        <v>397</v>
      </c>
      <c r="B29" s="1168">
        <v>1.3</v>
      </c>
      <c r="C29" s="713">
        <v>4.7</v>
      </c>
      <c r="D29" s="712">
        <v>3.1</v>
      </c>
      <c r="E29" s="712">
        <v>1</v>
      </c>
      <c r="F29" s="1033">
        <v>-0.9</v>
      </c>
      <c r="G29" s="1033">
        <v>-1.4</v>
      </c>
      <c r="H29" s="1033">
        <v>-1.1000000000000001</v>
      </c>
      <c r="I29" s="1033">
        <v>0</v>
      </c>
      <c r="J29" s="1033">
        <v>1.1000000000000001</v>
      </c>
      <c r="K29" s="1165">
        <v>0.8</v>
      </c>
    </row>
    <row r="30" spans="1:11">
      <c r="A30" s="1172" t="s">
        <v>396</v>
      </c>
      <c r="B30" s="1175">
        <v>0.9</v>
      </c>
      <c r="C30" s="1174">
        <v>0.7</v>
      </c>
      <c r="D30" s="1173">
        <v>4.0999999999999996</v>
      </c>
      <c r="E30" s="1173">
        <v>3.7</v>
      </c>
      <c r="F30" s="1033">
        <v>1.5</v>
      </c>
      <c r="G30" s="1033">
        <v>-0.1</v>
      </c>
      <c r="H30" s="1171">
        <v>-0.3</v>
      </c>
      <c r="I30" s="1171">
        <v>-0.5</v>
      </c>
      <c r="J30" s="1171">
        <v>1.4</v>
      </c>
      <c r="K30" s="1170">
        <v>2.5</v>
      </c>
    </row>
    <row r="31" spans="1:11">
      <c r="A31" s="1169" t="s">
        <v>395</v>
      </c>
      <c r="B31" s="1168">
        <v>0.8</v>
      </c>
      <c r="C31" s="1167">
        <v>2.1</v>
      </c>
      <c r="D31" s="1166">
        <v>2.1</v>
      </c>
      <c r="E31" s="1166">
        <v>2.8</v>
      </c>
      <c r="F31" s="1033">
        <v>1.9</v>
      </c>
      <c r="G31" s="1033">
        <v>0.4</v>
      </c>
      <c r="H31" s="1033">
        <v>-0.8</v>
      </c>
      <c r="I31" s="1033">
        <v>-0.2</v>
      </c>
      <c r="J31" s="1033">
        <v>1.6</v>
      </c>
      <c r="K31" s="1165">
        <v>1.9</v>
      </c>
    </row>
    <row r="32" spans="1:11">
      <c r="A32" s="1172" t="s">
        <v>394</v>
      </c>
      <c r="B32" s="1168">
        <v>-0.2</v>
      </c>
      <c r="C32" s="1167">
        <v>2</v>
      </c>
      <c r="D32" s="1166">
        <v>3</v>
      </c>
      <c r="E32" s="1166">
        <v>2.4</v>
      </c>
      <c r="F32" s="1033">
        <v>1.5</v>
      </c>
      <c r="G32" s="1033">
        <v>-0.2</v>
      </c>
      <c r="H32" s="1171">
        <v>-0.6</v>
      </c>
      <c r="I32" s="1171">
        <v>-0.3</v>
      </c>
      <c r="J32" s="1171">
        <v>2</v>
      </c>
      <c r="K32" s="1170">
        <v>1.7</v>
      </c>
    </row>
    <row r="33" spans="1:11">
      <c r="A33" s="1169" t="s">
        <v>393</v>
      </c>
      <c r="B33" s="1168">
        <v>1.9</v>
      </c>
      <c r="C33" s="1167">
        <v>1.9</v>
      </c>
      <c r="D33" s="1166">
        <v>1.4</v>
      </c>
      <c r="E33" s="1166">
        <v>0.9</v>
      </c>
      <c r="F33" s="1033">
        <v>0.4</v>
      </c>
      <c r="G33" s="1033">
        <v>0.2</v>
      </c>
      <c r="H33" s="1033">
        <v>0.7</v>
      </c>
      <c r="I33" s="1033">
        <v>1.1000000000000001</v>
      </c>
      <c r="J33" s="1033">
        <v>1.9</v>
      </c>
      <c r="K33" s="1165">
        <v>2</v>
      </c>
    </row>
    <row r="34" spans="1:11" ht="15.75" thickBot="1">
      <c r="A34" s="709" t="s">
        <v>392</v>
      </c>
      <c r="B34" s="1164">
        <v>2.2000000000000002</v>
      </c>
      <c r="C34" s="1163">
        <v>3.3</v>
      </c>
      <c r="D34" s="1162">
        <v>4.5</v>
      </c>
      <c r="E34" s="1162">
        <v>2.8</v>
      </c>
      <c r="F34" s="1030">
        <v>2.6</v>
      </c>
      <c r="G34" s="1030">
        <v>1.5</v>
      </c>
      <c r="H34" s="1030">
        <v>0</v>
      </c>
      <c r="I34" s="1030">
        <v>0.7</v>
      </c>
      <c r="J34" s="1030">
        <v>2.7</v>
      </c>
      <c r="K34" s="707">
        <v>2.5</v>
      </c>
    </row>
    <row r="35" spans="1:11" ht="16.5" thickTop="1" thickBot="1">
      <c r="A35" s="706" t="s">
        <v>391</v>
      </c>
      <c r="B35" s="705">
        <v>1</v>
      </c>
      <c r="C35" s="704">
        <v>2.1</v>
      </c>
      <c r="D35" s="703">
        <v>3.1</v>
      </c>
      <c r="E35" s="703">
        <v>2.6</v>
      </c>
      <c r="F35" s="702">
        <v>1.5</v>
      </c>
      <c r="G35" s="702">
        <v>0.6</v>
      </c>
      <c r="H35" s="702">
        <v>0.1</v>
      </c>
      <c r="I35" s="702">
        <v>0.2</v>
      </c>
      <c r="J35" s="702">
        <v>1.7</v>
      </c>
      <c r="K35" s="701">
        <v>1.9</v>
      </c>
    </row>
    <row r="36" spans="1:11" ht="16.5" thickTop="1">
      <c r="B36" s="700"/>
      <c r="C36" s="700"/>
      <c r="D36" s="700"/>
      <c r="E36" s="700"/>
      <c r="F36" s="700"/>
      <c r="G36" s="700"/>
      <c r="H36" s="700"/>
      <c r="I36" s="700"/>
    </row>
    <row r="37" spans="1:11" ht="15.75">
      <c r="A37" s="210" t="s">
        <v>422</v>
      </c>
      <c r="B37" s="699"/>
      <c r="C37" s="699"/>
      <c r="D37" s="699"/>
      <c r="E37" s="699"/>
      <c r="F37" s="699"/>
      <c r="G37" s="699"/>
      <c r="H37" s="699"/>
      <c r="I37" s="699"/>
    </row>
  </sheetData>
  <mergeCells count="2">
    <mergeCell ref="A3:K3"/>
    <mergeCell ref="A4:K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Normal="100" workbookViewId="0"/>
  </sheetViews>
  <sheetFormatPr defaultRowHeight="15"/>
  <cols>
    <col min="1" max="1" width="40" style="190" customWidth="1"/>
    <col min="2" max="6" width="15.7109375" style="190" customWidth="1"/>
    <col min="7" max="7" width="12.7109375" style="190" customWidth="1"/>
    <col min="8" max="8" width="14.5703125" style="190" customWidth="1"/>
    <col min="9" max="16384" width="9.140625" style="190"/>
  </cols>
  <sheetData>
    <row r="1" spans="1:14" ht="15.75">
      <c r="A1" s="781"/>
      <c r="B1" s="781"/>
      <c r="C1" s="781"/>
      <c r="D1" s="781"/>
      <c r="E1" s="781"/>
      <c r="F1" s="191" t="s">
        <v>302</v>
      </c>
      <c r="G1"/>
      <c r="H1"/>
      <c r="I1"/>
      <c r="J1"/>
      <c r="K1"/>
      <c r="L1"/>
      <c r="M1"/>
      <c r="N1"/>
    </row>
    <row r="2" spans="1:14" ht="15.75">
      <c r="A2" s="781"/>
      <c r="B2" s="781"/>
      <c r="C2" s="781"/>
      <c r="D2" s="781"/>
      <c r="E2" s="781"/>
      <c r="F2" s="781"/>
      <c r="G2"/>
      <c r="H2"/>
      <c r="I2"/>
      <c r="J2"/>
      <c r="K2"/>
      <c r="L2"/>
      <c r="M2"/>
      <c r="N2"/>
    </row>
    <row r="3" spans="1:14" ht="22.5" customHeight="1">
      <c r="A3" s="1321" t="s">
        <v>854</v>
      </c>
      <c r="B3" s="1321"/>
      <c r="C3" s="1321"/>
      <c r="D3" s="1321"/>
      <c r="E3" s="1321"/>
      <c r="F3" s="1321"/>
      <c r="G3"/>
      <c r="H3"/>
      <c r="I3"/>
      <c r="J3"/>
      <c r="K3"/>
      <c r="L3"/>
      <c r="M3"/>
      <c r="N3"/>
    </row>
    <row r="4" spans="1:14" ht="16.5" thickBot="1">
      <c r="A4" s="781"/>
      <c r="B4" s="1476"/>
      <c r="C4" s="1476"/>
      <c r="D4" s="1476"/>
      <c r="E4" s="1476"/>
      <c r="F4" s="1476"/>
      <c r="G4"/>
      <c r="H4"/>
      <c r="I4"/>
      <c r="J4"/>
      <c r="K4"/>
      <c r="L4"/>
      <c r="M4"/>
      <c r="N4"/>
    </row>
    <row r="5" spans="1:14" ht="20.100000000000001" customHeight="1" thickTop="1">
      <c r="A5" s="1477" t="s">
        <v>2</v>
      </c>
      <c r="B5" s="1479" t="s">
        <v>292</v>
      </c>
      <c r="C5" s="1479"/>
      <c r="D5" s="1480"/>
      <c r="E5" s="1481" t="s">
        <v>293</v>
      </c>
      <c r="F5" s="1480"/>
      <c r="G5"/>
      <c r="H5"/>
      <c r="I5"/>
      <c r="J5"/>
      <c r="K5"/>
      <c r="L5"/>
      <c r="M5"/>
      <c r="N5"/>
    </row>
    <row r="6" spans="1:14" ht="43.5" customHeight="1" thickBot="1">
      <c r="A6" s="1478"/>
      <c r="B6" s="1046">
        <v>2016</v>
      </c>
      <c r="C6" s="1046">
        <v>2017</v>
      </c>
      <c r="D6" s="1045">
        <v>2018</v>
      </c>
      <c r="E6" s="1044">
        <v>2017</v>
      </c>
      <c r="F6" s="1043">
        <v>2018</v>
      </c>
      <c r="G6"/>
      <c r="H6"/>
      <c r="I6"/>
      <c r="J6"/>
      <c r="K6"/>
      <c r="L6"/>
      <c r="M6"/>
      <c r="N6"/>
    </row>
    <row r="7" spans="1:14" ht="18" customHeight="1" thickTop="1">
      <c r="A7" s="1468" t="s">
        <v>294</v>
      </c>
      <c r="B7" s="1470" t="s">
        <v>295</v>
      </c>
      <c r="C7" s="1470"/>
      <c r="D7" s="1471"/>
      <c r="E7" s="1474" t="s">
        <v>295</v>
      </c>
      <c r="F7" s="1471"/>
      <c r="G7"/>
      <c r="H7"/>
      <c r="I7"/>
      <c r="J7"/>
      <c r="K7"/>
      <c r="L7"/>
      <c r="M7"/>
      <c r="N7"/>
    </row>
    <row r="8" spans="1:14" ht="13.5" customHeight="1">
      <c r="A8" s="1469"/>
      <c r="B8" s="1472"/>
      <c r="C8" s="1472"/>
      <c r="D8" s="1473"/>
      <c r="E8" s="1475"/>
      <c r="F8" s="1473"/>
      <c r="G8"/>
      <c r="H8"/>
      <c r="I8"/>
      <c r="J8"/>
      <c r="K8"/>
      <c r="L8"/>
      <c r="M8"/>
      <c r="N8"/>
    </row>
    <row r="9" spans="1:14" ht="20.100000000000001" customHeight="1">
      <c r="A9" s="1042" t="s">
        <v>111</v>
      </c>
      <c r="B9" s="1041">
        <v>1419.9</v>
      </c>
      <c r="C9" s="1041">
        <v>1529.9</v>
      </c>
      <c r="D9" s="1039">
        <v>1645.8</v>
      </c>
      <c r="E9" s="1040">
        <v>110</v>
      </c>
      <c r="F9" s="1039">
        <v>115.9</v>
      </c>
      <c r="G9"/>
      <c r="H9"/>
      <c r="I9"/>
      <c r="J9"/>
      <c r="K9"/>
      <c r="L9"/>
      <c r="M9"/>
      <c r="N9"/>
    </row>
    <row r="10" spans="1:14" ht="20.100000000000001" customHeight="1">
      <c r="A10" s="1037" t="s">
        <v>54</v>
      </c>
      <c r="B10" s="1036"/>
      <c r="C10" s="1036"/>
      <c r="D10" s="1035"/>
      <c r="E10" s="1032"/>
      <c r="F10" s="1031"/>
      <c r="G10"/>
      <c r="H10"/>
      <c r="I10"/>
      <c r="J10"/>
      <c r="K10"/>
      <c r="L10"/>
      <c r="M10"/>
      <c r="N10"/>
    </row>
    <row r="11" spans="1:14" ht="20.100000000000001" customHeight="1">
      <c r="A11" s="1034" t="s">
        <v>296</v>
      </c>
      <c r="B11" s="1033">
        <v>1053.3</v>
      </c>
      <c r="C11" s="1033">
        <v>1148.0999999999999</v>
      </c>
      <c r="D11" s="1031">
        <v>1245.9000000000001</v>
      </c>
      <c r="E11" s="1032">
        <v>94.8</v>
      </c>
      <c r="F11" s="1031">
        <v>97.8</v>
      </c>
      <c r="G11"/>
      <c r="H11" s="1038"/>
      <c r="I11"/>
      <c r="J11"/>
      <c r="K11"/>
      <c r="L11"/>
      <c r="M11"/>
      <c r="N11"/>
    </row>
    <row r="12" spans="1:14" ht="20.100000000000001" customHeight="1" thickBot="1">
      <c r="A12" s="610" t="s">
        <v>297</v>
      </c>
      <c r="B12" s="1030">
        <v>366.6</v>
      </c>
      <c r="C12" s="1030">
        <v>381.8</v>
      </c>
      <c r="D12" s="1028">
        <v>399.9</v>
      </c>
      <c r="E12" s="1029">
        <v>15.2</v>
      </c>
      <c r="F12" s="1028">
        <v>18.100000000000001</v>
      </c>
      <c r="G12"/>
      <c r="H12"/>
      <c r="I12"/>
      <c r="J12"/>
      <c r="K12"/>
      <c r="L12"/>
      <c r="M12"/>
      <c r="N12"/>
    </row>
    <row r="13" spans="1:14" ht="18" customHeight="1" thickTop="1">
      <c r="A13" s="1468" t="s">
        <v>298</v>
      </c>
      <c r="B13" s="1470" t="s">
        <v>295</v>
      </c>
      <c r="C13" s="1470"/>
      <c r="D13" s="1471"/>
      <c r="E13" s="1474" t="s">
        <v>295</v>
      </c>
      <c r="F13" s="1471"/>
      <c r="G13"/>
      <c r="H13"/>
      <c r="I13"/>
      <c r="J13"/>
      <c r="K13"/>
      <c r="L13"/>
      <c r="M13"/>
      <c r="N13"/>
    </row>
    <row r="14" spans="1:14" ht="13.5" customHeight="1">
      <c r="A14" s="1469"/>
      <c r="B14" s="1472"/>
      <c r="C14" s="1472"/>
      <c r="D14" s="1473"/>
      <c r="E14" s="1475"/>
      <c r="F14" s="1473"/>
      <c r="G14"/>
      <c r="H14"/>
      <c r="I14"/>
      <c r="J14"/>
      <c r="K14"/>
      <c r="L14"/>
      <c r="M14"/>
      <c r="N14"/>
    </row>
    <row r="15" spans="1:14" ht="20.100000000000001" customHeight="1">
      <c r="A15" s="1042" t="s">
        <v>111</v>
      </c>
      <c r="B15" s="1041">
        <v>2209.3000000000002</v>
      </c>
      <c r="C15" s="1041">
        <v>2370.1999999999998</v>
      </c>
      <c r="D15" s="1039">
        <v>2558.5</v>
      </c>
      <c r="E15" s="1040">
        <v>160.9</v>
      </c>
      <c r="F15" s="1039">
        <v>188.3</v>
      </c>
      <c r="G15"/>
      <c r="H15" s="1038"/>
      <c r="I15"/>
      <c r="J15"/>
      <c r="K15"/>
      <c r="L15"/>
      <c r="M15"/>
      <c r="N15"/>
    </row>
    <row r="16" spans="1:14" ht="20.100000000000001" customHeight="1">
      <c r="A16" s="1037" t="s">
        <v>54</v>
      </c>
      <c r="B16" s="1036"/>
      <c r="C16" s="1036"/>
      <c r="D16" s="1035"/>
      <c r="E16" s="1032"/>
      <c r="F16" s="1031"/>
      <c r="G16"/>
      <c r="H16"/>
      <c r="I16"/>
      <c r="J16"/>
      <c r="K16"/>
      <c r="L16"/>
      <c r="M16"/>
      <c r="N16"/>
    </row>
    <row r="17" spans="1:14" ht="20.100000000000001" customHeight="1">
      <c r="A17" s="1034" t="s">
        <v>299</v>
      </c>
      <c r="B17" s="1033">
        <v>1608.5</v>
      </c>
      <c r="C17" s="1033">
        <v>1819.8</v>
      </c>
      <c r="D17" s="1031">
        <v>1997.6</v>
      </c>
      <c r="E17" s="1032">
        <v>211.3</v>
      </c>
      <c r="F17" s="1031">
        <v>177.8</v>
      </c>
      <c r="G17"/>
      <c r="H17"/>
      <c r="I17"/>
      <c r="J17"/>
      <c r="K17"/>
      <c r="L17"/>
      <c r="M17"/>
      <c r="N17"/>
    </row>
    <row r="18" spans="1:14" ht="20.100000000000001" customHeight="1" thickBot="1">
      <c r="A18" s="610" t="s">
        <v>300</v>
      </c>
      <c r="B18" s="1030">
        <v>600.79999999999995</v>
      </c>
      <c r="C18" s="1030">
        <v>550.4</v>
      </c>
      <c r="D18" s="1028">
        <v>560.9</v>
      </c>
      <c r="E18" s="1029">
        <v>-50.4</v>
      </c>
      <c r="F18" s="1028">
        <v>10.5</v>
      </c>
      <c r="G18"/>
      <c r="H18"/>
      <c r="I18"/>
      <c r="J18"/>
      <c r="K18"/>
      <c r="L18"/>
      <c r="M18"/>
      <c r="N18"/>
    </row>
    <row r="19" spans="1:14" ht="12" customHeight="1" thickTop="1">
      <c r="A19"/>
      <c r="B19"/>
      <c r="C19"/>
      <c r="D19"/>
      <c r="E19"/>
      <c r="F19"/>
      <c r="G19"/>
      <c r="H19"/>
      <c r="I19"/>
      <c r="J19"/>
      <c r="K19"/>
      <c r="L19"/>
      <c r="M19"/>
      <c r="N19"/>
    </row>
    <row r="20" spans="1:14" ht="15.75">
      <c r="A20" s="611" t="s">
        <v>301</v>
      </c>
      <c r="B20"/>
      <c r="C20"/>
      <c r="D20"/>
      <c r="E20"/>
      <c r="F20"/>
      <c r="G20"/>
      <c r="H20"/>
      <c r="I20"/>
      <c r="J20"/>
      <c r="K20"/>
      <c r="L20"/>
      <c r="M20"/>
      <c r="N20"/>
    </row>
    <row r="21" spans="1:14" ht="14.25" customHeight="1">
      <c r="A21" s="403"/>
      <c r="B21"/>
      <c r="C21"/>
      <c r="D21"/>
      <c r="E21"/>
      <c r="F21"/>
      <c r="G21"/>
      <c r="H21"/>
      <c r="I21"/>
      <c r="J21"/>
      <c r="K21"/>
      <c r="L21"/>
      <c r="M21"/>
      <c r="N21"/>
    </row>
    <row r="22" spans="1:14" ht="15.75">
      <c r="A22" s="305" t="s">
        <v>423</v>
      </c>
      <c r="B22"/>
      <c r="C22"/>
      <c r="D22"/>
      <c r="E22"/>
      <c r="F22"/>
      <c r="G22"/>
      <c r="H22"/>
      <c r="I22"/>
      <c r="J22"/>
      <c r="K22"/>
      <c r="L22"/>
      <c r="M22"/>
      <c r="N22"/>
    </row>
    <row r="23" spans="1:14" ht="15.75">
      <c r="A23"/>
      <c r="B23"/>
      <c r="C23"/>
      <c r="D23"/>
      <c r="E23"/>
      <c r="F23"/>
      <c r="G23"/>
      <c r="H23"/>
      <c r="I23"/>
      <c r="J23"/>
      <c r="K23"/>
      <c r="L23"/>
      <c r="M23"/>
      <c r="N23"/>
    </row>
    <row r="24" spans="1:14" ht="15.75">
      <c r="A24"/>
      <c r="B24"/>
      <c r="C24"/>
      <c r="D24"/>
      <c r="E24"/>
      <c r="F24"/>
      <c r="G24"/>
      <c r="H24"/>
      <c r="I24"/>
      <c r="J24"/>
      <c r="K24"/>
      <c r="L24"/>
      <c r="M24"/>
      <c r="N24"/>
    </row>
    <row r="25" spans="1:14" ht="15.75">
      <c r="A25"/>
      <c r="B25"/>
      <c r="C25"/>
      <c r="D25"/>
      <c r="E25"/>
      <c r="F25"/>
      <c r="G25"/>
      <c r="H25"/>
      <c r="I25"/>
      <c r="J25"/>
      <c r="K25"/>
      <c r="L25"/>
      <c r="M25"/>
      <c r="N25"/>
    </row>
  </sheetData>
  <mergeCells count="12">
    <mergeCell ref="A3:F3"/>
    <mergeCell ref="B4:D4"/>
    <mergeCell ref="E4:F4"/>
    <mergeCell ref="A5:A6"/>
    <mergeCell ref="B5:D5"/>
    <mergeCell ref="E5:F5"/>
    <mergeCell ref="A7:A8"/>
    <mergeCell ref="B7:D8"/>
    <mergeCell ref="E7:F8"/>
    <mergeCell ref="A13:A14"/>
    <mergeCell ref="B13:D14"/>
    <mergeCell ref="E13:F14"/>
  </mergeCells>
  <printOptions horizontalCentered="1" verticalCentered="1"/>
  <pageMargins left="0.7" right="0.7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N3"/>
  <sheetViews>
    <sheetView zoomScaleNormal="100" workbookViewId="0">
      <selection activeCell="T20" sqref="T20"/>
    </sheetView>
  </sheetViews>
  <sheetFormatPr defaultColWidth="4.42578125" defaultRowHeight="12.75"/>
  <cols>
    <col min="1" max="1" width="38.5703125" style="862" customWidth="1"/>
    <col min="2" max="6" width="4.42578125" style="862"/>
    <col min="7" max="7" width="8" style="862" customWidth="1"/>
    <col min="8" max="256" width="4.42578125" style="862"/>
    <col min="257" max="257" width="38.5703125" style="862" customWidth="1"/>
    <col min="258" max="512" width="4.42578125" style="862"/>
    <col min="513" max="513" width="38.5703125" style="862" customWidth="1"/>
    <col min="514" max="768" width="4.42578125" style="862"/>
    <col min="769" max="769" width="38.5703125" style="862" customWidth="1"/>
    <col min="770" max="1024" width="4.42578125" style="862"/>
    <col min="1025" max="1025" width="38.5703125" style="862" customWidth="1"/>
    <col min="1026" max="1280" width="4.42578125" style="862"/>
    <col min="1281" max="1281" width="38.5703125" style="862" customWidth="1"/>
    <col min="1282" max="1536" width="4.42578125" style="862"/>
    <col min="1537" max="1537" width="38.5703125" style="862" customWidth="1"/>
    <col min="1538" max="1792" width="4.42578125" style="862"/>
    <col min="1793" max="1793" width="38.5703125" style="862" customWidth="1"/>
    <col min="1794" max="2048" width="4.42578125" style="862"/>
    <col min="2049" max="2049" width="38.5703125" style="862" customWidth="1"/>
    <col min="2050" max="2304" width="4.42578125" style="862"/>
    <col min="2305" max="2305" width="38.5703125" style="862" customWidth="1"/>
    <col min="2306" max="2560" width="4.42578125" style="862"/>
    <col min="2561" max="2561" width="38.5703125" style="862" customWidth="1"/>
    <col min="2562" max="2816" width="4.42578125" style="862"/>
    <col min="2817" max="2817" width="38.5703125" style="862" customWidth="1"/>
    <col min="2818" max="3072" width="4.42578125" style="862"/>
    <col min="3073" max="3073" width="38.5703125" style="862" customWidth="1"/>
    <col min="3074" max="3328" width="4.42578125" style="862"/>
    <col min="3329" max="3329" width="38.5703125" style="862" customWidth="1"/>
    <col min="3330" max="3584" width="4.42578125" style="862"/>
    <col min="3585" max="3585" width="38.5703125" style="862" customWidth="1"/>
    <col min="3586" max="3840" width="4.42578125" style="862"/>
    <col min="3841" max="3841" width="38.5703125" style="862" customWidth="1"/>
    <col min="3842" max="4096" width="4.42578125" style="862"/>
    <col min="4097" max="4097" width="38.5703125" style="862" customWidth="1"/>
    <col min="4098" max="4352" width="4.42578125" style="862"/>
    <col min="4353" max="4353" width="38.5703125" style="862" customWidth="1"/>
    <col min="4354" max="4608" width="4.42578125" style="862"/>
    <col min="4609" max="4609" width="38.5703125" style="862" customWidth="1"/>
    <col min="4610" max="4864" width="4.42578125" style="862"/>
    <col min="4865" max="4865" width="38.5703125" style="862" customWidth="1"/>
    <col min="4866" max="5120" width="4.42578125" style="862"/>
    <col min="5121" max="5121" width="38.5703125" style="862" customWidth="1"/>
    <col min="5122" max="5376" width="4.42578125" style="862"/>
    <col min="5377" max="5377" width="38.5703125" style="862" customWidth="1"/>
    <col min="5378" max="5632" width="4.42578125" style="862"/>
    <col min="5633" max="5633" width="38.5703125" style="862" customWidth="1"/>
    <col min="5634" max="5888" width="4.42578125" style="862"/>
    <col min="5889" max="5889" width="38.5703125" style="862" customWidth="1"/>
    <col min="5890" max="6144" width="4.42578125" style="862"/>
    <col min="6145" max="6145" width="38.5703125" style="862" customWidth="1"/>
    <col min="6146" max="6400" width="4.42578125" style="862"/>
    <col min="6401" max="6401" width="38.5703125" style="862" customWidth="1"/>
    <col min="6402" max="6656" width="4.42578125" style="862"/>
    <col min="6657" max="6657" width="38.5703125" style="862" customWidth="1"/>
    <col min="6658" max="6912" width="4.42578125" style="862"/>
    <col min="6913" max="6913" width="38.5703125" style="862" customWidth="1"/>
    <col min="6914" max="7168" width="4.42578125" style="862"/>
    <col min="7169" max="7169" width="38.5703125" style="862" customWidth="1"/>
    <col min="7170" max="7424" width="4.42578125" style="862"/>
    <col min="7425" max="7425" width="38.5703125" style="862" customWidth="1"/>
    <col min="7426" max="7680" width="4.42578125" style="862"/>
    <col min="7681" max="7681" width="38.5703125" style="862" customWidth="1"/>
    <col min="7682" max="7936" width="4.42578125" style="862"/>
    <col min="7937" max="7937" width="38.5703125" style="862" customWidth="1"/>
    <col min="7938" max="8192" width="4.42578125" style="862"/>
    <col min="8193" max="8193" width="38.5703125" style="862" customWidth="1"/>
    <col min="8194" max="8448" width="4.42578125" style="862"/>
    <col min="8449" max="8449" width="38.5703125" style="862" customWidth="1"/>
    <col min="8450" max="8704" width="4.42578125" style="862"/>
    <col min="8705" max="8705" width="38.5703125" style="862" customWidth="1"/>
    <col min="8706" max="8960" width="4.42578125" style="862"/>
    <col min="8961" max="8961" width="38.5703125" style="862" customWidth="1"/>
    <col min="8962" max="9216" width="4.42578125" style="862"/>
    <col min="9217" max="9217" width="38.5703125" style="862" customWidth="1"/>
    <col min="9218" max="9472" width="4.42578125" style="862"/>
    <col min="9473" max="9473" width="38.5703125" style="862" customWidth="1"/>
    <col min="9474" max="9728" width="4.42578125" style="862"/>
    <col min="9729" max="9729" width="38.5703125" style="862" customWidth="1"/>
    <col min="9730" max="9984" width="4.42578125" style="862"/>
    <col min="9985" max="9985" width="38.5703125" style="862" customWidth="1"/>
    <col min="9986" max="10240" width="4.42578125" style="862"/>
    <col min="10241" max="10241" width="38.5703125" style="862" customWidth="1"/>
    <col min="10242" max="10496" width="4.42578125" style="862"/>
    <col min="10497" max="10497" width="38.5703125" style="862" customWidth="1"/>
    <col min="10498" max="10752" width="4.42578125" style="862"/>
    <col min="10753" max="10753" width="38.5703125" style="862" customWidth="1"/>
    <col min="10754" max="11008" width="4.42578125" style="862"/>
    <col min="11009" max="11009" width="38.5703125" style="862" customWidth="1"/>
    <col min="11010" max="11264" width="4.42578125" style="862"/>
    <col min="11265" max="11265" width="38.5703125" style="862" customWidth="1"/>
    <col min="11266" max="11520" width="4.42578125" style="862"/>
    <col min="11521" max="11521" width="38.5703125" style="862" customWidth="1"/>
    <col min="11522" max="11776" width="4.42578125" style="862"/>
    <col min="11777" max="11777" width="38.5703125" style="862" customWidth="1"/>
    <col min="11778" max="12032" width="4.42578125" style="862"/>
    <col min="12033" max="12033" width="38.5703125" style="862" customWidth="1"/>
    <col min="12034" max="12288" width="4.42578125" style="862"/>
    <col min="12289" max="12289" width="38.5703125" style="862" customWidth="1"/>
    <col min="12290" max="12544" width="4.42578125" style="862"/>
    <col min="12545" max="12545" width="38.5703125" style="862" customWidth="1"/>
    <col min="12546" max="12800" width="4.42578125" style="862"/>
    <col min="12801" max="12801" width="38.5703125" style="862" customWidth="1"/>
    <col min="12802" max="13056" width="4.42578125" style="862"/>
    <col min="13057" max="13057" width="38.5703125" style="862" customWidth="1"/>
    <col min="13058" max="13312" width="4.42578125" style="862"/>
    <col min="13313" max="13313" width="38.5703125" style="862" customWidth="1"/>
    <col min="13314" max="13568" width="4.42578125" style="862"/>
    <col min="13569" max="13569" width="38.5703125" style="862" customWidth="1"/>
    <col min="13570" max="13824" width="4.42578125" style="862"/>
    <col min="13825" max="13825" width="38.5703125" style="862" customWidth="1"/>
    <col min="13826" max="14080" width="4.42578125" style="862"/>
    <col min="14081" max="14081" width="38.5703125" style="862" customWidth="1"/>
    <col min="14082" max="14336" width="4.42578125" style="862"/>
    <col min="14337" max="14337" width="38.5703125" style="862" customWidth="1"/>
    <col min="14338" max="14592" width="4.42578125" style="862"/>
    <col min="14593" max="14593" width="38.5703125" style="862" customWidth="1"/>
    <col min="14594" max="14848" width="4.42578125" style="862"/>
    <col min="14849" max="14849" width="38.5703125" style="862" customWidth="1"/>
    <col min="14850" max="15104" width="4.42578125" style="862"/>
    <col min="15105" max="15105" width="38.5703125" style="862" customWidth="1"/>
    <col min="15106" max="15360" width="4.42578125" style="862"/>
    <col min="15361" max="15361" width="38.5703125" style="862" customWidth="1"/>
    <col min="15362" max="15616" width="4.42578125" style="862"/>
    <col min="15617" max="15617" width="38.5703125" style="862" customWidth="1"/>
    <col min="15618" max="15872" width="4.42578125" style="862"/>
    <col min="15873" max="15873" width="38.5703125" style="862" customWidth="1"/>
    <col min="15874" max="16128" width="4.42578125" style="862"/>
    <col min="16129" max="16129" width="38.5703125" style="862" customWidth="1"/>
    <col min="16130" max="16384" width="4.42578125" style="862"/>
  </cols>
  <sheetData>
    <row r="1" spans="1:14" ht="23.25">
      <c r="A1" s="1482" t="s">
        <v>463</v>
      </c>
      <c r="B1" s="1482"/>
      <c r="C1" s="1482"/>
      <c r="D1" s="1482"/>
      <c r="E1" s="1482"/>
      <c r="F1" s="1482"/>
      <c r="G1" s="1482"/>
      <c r="H1" s="1467"/>
      <c r="I1" s="1467"/>
      <c r="J1" s="1467"/>
      <c r="K1" s="1467"/>
      <c r="L1" s="1467"/>
      <c r="M1" s="1467"/>
      <c r="N1" s="1467"/>
    </row>
    <row r="2" spans="1:14" ht="23.25">
      <c r="A2" s="1482" t="s">
        <v>462</v>
      </c>
      <c r="B2" s="1482"/>
      <c r="C2" s="1482"/>
      <c r="D2" s="1482"/>
      <c r="E2" s="1482"/>
      <c r="F2" s="1482"/>
      <c r="G2" s="1482"/>
      <c r="H2" s="1467"/>
      <c r="I2" s="1467"/>
      <c r="J2" s="1467"/>
      <c r="K2" s="1467"/>
      <c r="L2" s="1467"/>
      <c r="M2" s="1467"/>
      <c r="N2" s="1467"/>
    </row>
    <row r="3" spans="1:14" ht="23.25">
      <c r="A3" s="1482" t="s">
        <v>461</v>
      </c>
      <c r="B3" s="1482"/>
      <c r="C3" s="1482"/>
      <c r="D3" s="1482"/>
      <c r="E3" s="1482"/>
      <c r="F3" s="1482"/>
      <c r="G3" s="1482"/>
      <c r="H3" s="1467"/>
      <c r="I3" s="1467"/>
      <c r="J3" s="1467"/>
      <c r="K3" s="1467"/>
      <c r="L3" s="1467"/>
      <c r="M3" s="1467"/>
      <c r="N3" s="1467"/>
    </row>
  </sheetData>
  <mergeCells count="3">
    <mergeCell ref="A1:N1"/>
    <mergeCell ref="A2:N2"/>
    <mergeCell ref="A3:N3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C19"/>
  <sheetViews>
    <sheetView zoomScaleNormal="100" workbookViewId="0">
      <selection activeCell="T20" sqref="T20"/>
    </sheetView>
  </sheetViews>
  <sheetFormatPr defaultColWidth="3.85546875" defaultRowHeight="12.75"/>
  <cols>
    <col min="1" max="1" width="15.7109375" style="863" customWidth="1"/>
    <col min="2" max="2" width="67.7109375" style="863" customWidth="1"/>
    <col min="3" max="3" width="7.7109375" style="863" customWidth="1"/>
    <col min="4" max="256" width="3.85546875" style="863"/>
    <col min="257" max="257" width="11.28515625" style="863" customWidth="1"/>
    <col min="258" max="258" width="52.140625" style="863" customWidth="1"/>
    <col min="259" max="259" width="5.5703125" style="863" customWidth="1"/>
    <col min="260" max="512" width="3.85546875" style="863"/>
    <col min="513" max="513" width="11.28515625" style="863" customWidth="1"/>
    <col min="514" max="514" width="52.140625" style="863" customWidth="1"/>
    <col min="515" max="515" width="5.5703125" style="863" customWidth="1"/>
    <col min="516" max="768" width="3.85546875" style="863"/>
    <col min="769" max="769" width="11.28515625" style="863" customWidth="1"/>
    <col min="770" max="770" width="52.140625" style="863" customWidth="1"/>
    <col min="771" max="771" width="5.5703125" style="863" customWidth="1"/>
    <col min="772" max="1024" width="3.85546875" style="863"/>
    <col min="1025" max="1025" width="11.28515625" style="863" customWidth="1"/>
    <col min="1026" max="1026" width="52.140625" style="863" customWidth="1"/>
    <col min="1027" max="1027" width="5.5703125" style="863" customWidth="1"/>
    <col min="1028" max="1280" width="3.85546875" style="863"/>
    <col min="1281" max="1281" width="11.28515625" style="863" customWidth="1"/>
    <col min="1282" max="1282" width="52.140625" style="863" customWidth="1"/>
    <col min="1283" max="1283" width="5.5703125" style="863" customWidth="1"/>
    <col min="1284" max="1536" width="3.85546875" style="863"/>
    <col min="1537" max="1537" width="11.28515625" style="863" customWidth="1"/>
    <col min="1538" max="1538" width="52.140625" style="863" customWidth="1"/>
    <col min="1539" max="1539" width="5.5703125" style="863" customWidth="1"/>
    <col min="1540" max="1792" width="3.85546875" style="863"/>
    <col min="1793" max="1793" width="11.28515625" style="863" customWidth="1"/>
    <col min="1794" max="1794" width="52.140625" style="863" customWidth="1"/>
    <col min="1795" max="1795" width="5.5703125" style="863" customWidth="1"/>
    <col min="1796" max="2048" width="3.85546875" style="863"/>
    <col min="2049" max="2049" width="11.28515625" style="863" customWidth="1"/>
    <col min="2050" max="2050" width="52.140625" style="863" customWidth="1"/>
    <col min="2051" max="2051" width="5.5703125" style="863" customWidth="1"/>
    <col min="2052" max="2304" width="3.85546875" style="863"/>
    <col min="2305" max="2305" width="11.28515625" style="863" customWidth="1"/>
    <col min="2306" max="2306" width="52.140625" style="863" customWidth="1"/>
    <col min="2307" max="2307" width="5.5703125" style="863" customWidth="1"/>
    <col min="2308" max="2560" width="3.85546875" style="863"/>
    <col min="2561" max="2561" width="11.28515625" style="863" customWidth="1"/>
    <col min="2562" max="2562" width="52.140625" style="863" customWidth="1"/>
    <col min="2563" max="2563" width="5.5703125" style="863" customWidth="1"/>
    <col min="2564" max="2816" width="3.85546875" style="863"/>
    <col min="2817" max="2817" width="11.28515625" style="863" customWidth="1"/>
    <col min="2818" max="2818" width="52.140625" style="863" customWidth="1"/>
    <col min="2819" max="2819" width="5.5703125" style="863" customWidth="1"/>
    <col min="2820" max="3072" width="3.85546875" style="863"/>
    <col min="3073" max="3073" width="11.28515625" style="863" customWidth="1"/>
    <col min="3074" max="3074" width="52.140625" style="863" customWidth="1"/>
    <col min="3075" max="3075" width="5.5703125" style="863" customWidth="1"/>
    <col min="3076" max="3328" width="3.85546875" style="863"/>
    <col min="3329" max="3329" width="11.28515625" style="863" customWidth="1"/>
    <col min="3330" max="3330" width="52.140625" style="863" customWidth="1"/>
    <col min="3331" max="3331" width="5.5703125" style="863" customWidth="1"/>
    <col min="3332" max="3584" width="3.85546875" style="863"/>
    <col min="3585" max="3585" width="11.28515625" style="863" customWidth="1"/>
    <col min="3586" max="3586" width="52.140625" style="863" customWidth="1"/>
    <col min="3587" max="3587" width="5.5703125" style="863" customWidth="1"/>
    <col min="3588" max="3840" width="3.85546875" style="863"/>
    <col min="3841" max="3841" width="11.28515625" style="863" customWidth="1"/>
    <col min="3842" max="3842" width="52.140625" style="863" customWidth="1"/>
    <col min="3843" max="3843" width="5.5703125" style="863" customWidth="1"/>
    <col min="3844" max="4096" width="3.85546875" style="863"/>
    <col min="4097" max="4097" width="11.28515625" style="863" customWidth="1"/>
    <col min="4098" max="4098" width="52.140625" style="863" customWidth="1"/>
    <col min="4099" max="4099" width="5.5703125" style="863" customWidth="1"/>
    <col min="4100" max="4352" width="3.85546875" style="863"/>
    <col min="4353" max="4353" width="11.28515625" style="863" customWidth="1"/>
    <col min="4354" max="4354" width="52.140625" style="863" customWidth="1"/>
    <col min="4355" max="4355" width="5.5703125" style="863" customWidth="1"/>
    <col min="4356" max="4608" width="3.85546875" style="863"/>
    <col min="4609" max="4609" width="11.28515625" style="863" customWidth="1"/>
    <col min="4610" max="4610" width="52.140625" style="863" customWidth="1"/>
    <col min="4611" max="4611" width="5.5703125" style="863" customWidth="1"/>
    <col min="4612" max="4864" width="3.85546875" style="863"/>
    <col min="4865" max="4865" width="11.28515625" style="863" customWidth="1"/>
    <col min="4866" max="4866" width="52.140625" style="863" customWidth="1"/>
    <col min="4867" max="4867" width="5.5703125" style="863" customWidth="1"/>
    <col min="4868" max="5120" width="3.85546875" style="863"/>
    <col min="5121" max="5121" width="11.28515625" style="863" customWidth="1"/>
    <col min="5122" max="5122" width="52.140625" style="863" customWidth="1"/>
    <col min="5123" max="5123" width="5.5703125" style="863" customWidth="1"/>
    <col min="5124" max="5376" width="3.85546875" style="863"/>
    <col min="5377" max="5377" width="11.28515625" style="863" customWidth="1"/>
    <col min="5378" max="5378" width="52.140625" style="863" customWidth="1"/>
    <col min="5379" max="5379" width="5.5703125" style="863" customWidth="1"/>
    <col min="5380" max="5632" width="3.85546875" style="863"/>
    <col min="5633" max="5633" width="11.28515625" style="863" customWidth="1"/>
    <col min="5634" max="5634" width="52.140625" style="863" customWidth="1"/>
    <col min="5635" max="5635" width="5.5703125" style="863" customWidth="1"/>
    <col min="5636" max="5888" width="3.85546875" style="863"/>
    <col min="5889" max="5889" width="11.28515625" style="863" customWidth="1"/>
    <col min="5890" max="5890" width="52.140625" style="863" customWidth="1"/>
    <col min="5891" max="5891" width="5.5703125" style="863" customWidth="1"/>
    <col min="5892" max="6144" width="3.85546875" style="863"/>
    <col min="6145" max="6145" width="11.28515625" style="863" customWidth="1"/>
    <col min="6146" max="6146" width="52.140625" style="863" customWidth="1"/>
    <col min="6147" max="6147" width="5.5703125" style="863" customWidth="1"/>
    <col min="6148" max="6400" width="3.85546875" style="863"/>
    <col min="6401" max="6401" width="11.28515625" style="863" customWidth="1"/>
    <col min="6402" max="6402" width="52.140625" style="863" customWidth="1"/>
    <col min="6403" max="6403" width="5.5703125" style="863" customWidth="1"/>
    <col min="6404" max="6656" width="3.85546875" style="863"/>
    <col min="6657" max="6657" width="11.28515625" style="863" customWidth="1"/>
    <col min="6658" max="6658" width="52.140625" style="863" customWidth="1"/>
    <col min="6659" max="6659" width="5.5703125" style="863" customWidth="1"/>
    <col min="6660" max="6912" width="3.85546875" style="863"/>
    <col min="6913" max="6913" width="11.28515625" style="863" customWidth="1"/>
    <col min="6914" max="6914" width="52.140625" style="863" customWidth="1"/>
    <col min="6915" max="6915" width="5.5703125" style="863" customWidth="1"/>
    <col min="6916" max="7168" width="3.85546875" style="863"/>
    <col min="7169" max="7169" width="11.28515625" style="863" customWidth="1"/>
    <col min="7170" max="7170" width="52.140625" style="863" customWidth="1"/>
    <col min="7171" max="7171" width="5.5703125" style="863" customWidth="1"/>
    <col min="7172" max="7424" width="3.85546875" style="863"/>
    <col min="7425" max="7425" width="11.28515625" style="863" customWidth="1"/>
    <col min="7426" max="7426" width="52.140625" style="863" customWidth="1"/>
    <col min="7427" max="7427" width="5.5703125" style="863" customWidth="1"/>
    <col min="7428" max="7680" width="3.85546875" style="863"/>
    <col min="7681" max="7681" width="11.28515625" style="863" customWidth="1"/>
    <col min="7682" max="7682" width="52.140625" style="863" customWidth="1"/>
    <col min="7683" max="7683" width="5.5703125" style="863" customWidth="1"/>
    <col min="7684" max="7936" width="3.85546875" style="863"/>
    <col min="7937" max="7937" width="11.28515625" style="863" customWidth="1"/>
    <col min="7938" max="7938" width="52.140625" style="863" customWidth="1"/>
    <col min="7939" max="7939" width="5.5703125" style="863" customWidth="1"/>
    <col min="7940" max="8192" width="3.85546875" style="863"/>
    <col min="8193" max="8193" width="11.28515625" style="863" customWidth="1"/>
    <col min="8194" max="8194" width="52.140625" style="863" customWidth="1"/>
    <col min="8195" max="8195" width="5.5703125" style="863" customWidth="1"/>
    <col min="8196" max="8448" width="3.85546875" style="863"/>
    <col min="8449" max="8449" width="11.28515625" style="863" customWidth="1"/>
    <col min="8450" max="8450" width="52.140625" style="863" customWidth="1"/>
    <col min="8451" max="8451" width="5.5703125" style="863" customWidth="1"/>
    <col min="8452" max="8704" width="3.85546875" style="863"/>
    <col min="8705" max="8705" width="11.28515625" style="863" customWidth="1"/>
    <col min="8706" max="8706" width="52.140625" style="863" customWidth="1"/>
    <col min="8707" max="8707" width="5.5703125" style="863" customWidth="1"/>
    <col min="8708" max="8960" width="3.85546875" style="863"/>
    <col min="8961" max="8961" width="11.28515625" style="863" customWidth="1"/>
    <col min="8962" max="8962" width="52.140625" style="863" customWidth="1"/>
    <col min="8963" max="8963" width="5.5703125" style="863" customWidth="1"/>
    <col min="8964" max="9216" width="3.85546875" style="863"/>
    <col min="9217" max="9217" width="11.28515625" style="863" customWidth="1"/>
    <col min="9218" max="9218" width="52.140625" style="863" customWidth="1"/>
    <col min="9219" max="9219" width="5.5703125" style="863" customWidth="1"/>
    <col min="9220" max="9472" width="3.85546875" style="863"/>
    <col min="9473" max="9473" width="11.28515625" style="863" customWidth="1"/>
    <col min="9474" max="9474" width="52.140625" style="863" customWidth="1"/>
    <col min="9475" max="9475" width="5.5703125" style="863" customWidth="1"/>
    <col min="9476" max="9728" width="3.85546875" style="863"/>
    <col min="9729" max="9729" width="11.28515625" style="863" customWidth="1"/>
    <col min="9730" max="9730" width="52.140625" style="863" customWidth="1"/>
    <col min="9731" max="9731" width="5.5703125" style="863" customWidth="1"/>
    <col min="9732" max="9984" width="3.85546875" style="863"/>
    <col min="9985" max="9985" width="11.28515625" style="863" customWidth="1"/>
    <col min="9986" max="9986" width="52.140625" style="863" customWidth="1"/>
    <col min="9987" max="9987" width="5.5703125" style="863" customWidth="1"/>
    <col min="9988" max="10240" width="3.85546875" style="863"/>
    <col min="10241" max="10241" width="11.28515625" style="863" customWidth="1"/>
    <col min="10242" max="10242" width="52.140625" style="863" customWidth="1"/>
    <col min="10243" max="10243" width="5.5703125" style="863" customWidth="1"/>
    <col min="10244" max="10496" width="3.85546875" style="863"/>
    <col min="10497" max="10497" width="11.28515625" style="863" customWidth="1"/>
    <col min="10498" max="10498" width="52.140625" style="863" customWidth="1"/>
    <col min="10499" max="10499" width="5.5703125" style="863" customWidth="1"/>
    <col min="10500" max="10752" width="3.85546875" style="863"/>
    <col min="10753" max="10753" width="11.28515625" style="863" customWidth="1"/>
    <col min="10754" max="10754" width="52.140625" style="863" customWidth="1"/>
    <col min="10755" max="10755" width="5.5703125" style="863" customWidth="1"/>
    <col min="10756" max="11008" width="3.85546875" style="863"/>
    <col min="11009" max="11009" width="11.28515625" style="863" customWidth="1"/>
    <col min="11010" max="11010" width="52.140625" style="863" customWidth="1"/>
    <col min="11011" max="11011" width="5.5703125" style="863" customWidth="1"/>
    <col min="11012" max="11264" width="3.85546875" style="863"/>
    <col min="11265" max="11265" width="11.28515625" style="863" customWidth="1"/>
    <col min="11266" max="11266" width="52.140625" style="863" customWidth="1"/>
    <col min="11267" max="11267" width="5.5703125" style="863" customWidth="1"/>
    <col min="11268" max="11520" width="3.85546875" style="863"/>
    <col min="11521" max="11521" width="11.28515625" style="863" customWidth="1"/>
    <col min="11522" max="11522" width="52.140625" style="863" customWidth="1"/>
    <col min="11523" max="11523" width="5.5703125" style="863" customWidth="1"/>
    <col min="11524" max="11776" width="3.85546875" style="863"/>
    <col min="11777" max="11777" width="11.28515625" style="863" customWidth="1"/>
    <col min="11778" max="11778" width="52.140625" style="863" customWidth="1"/>
    <col min="11779" max="11779" width="5.5703125" style="863" customWidth="1"/>
    <col min="11780" max="12032" width="3.85546875" style="863"/>
    <col min="12033" max="12033" width="11.28515625" style="863" customWidth="1"/>
    <col min="12034" max="12034" width="52.140625" style="863" customWidth="1"/>
    <col min="12035" max="12035" width="5.5703125" style="863" customWidth="1"/>
    <col min="12036" max="12288" width="3.85546875" style="863"/>
    <col min="12289" max="12289" width="11.28515625" style="863" customWidth="1"/>
    <col min="12290" max="12290" width="52.140625" style="863" customWidth="1"/>
    <col min="12291" max="12291" width="5.5703125" style="863" customWidth="1"/>
    <col min="12292" max="12544" width="3.85546875" style="863"/>
    <col min="12545" max="12545" width="11.28515625" style="863" customWidth="1"/>
    <col min="12546" max="12546" width="52.140625" style="863" customWidth="1"/>
    <col min="12547" max="12547" width="5.5703125" style="863" customWidth="1"/>
    <col min="12548" max="12800" width="3.85546875" style="863"/>
    <col min="12801" max="12801" width="11.28515625" style="863" customWidth="1"/>
    <col min="12802" max="12802" width="52.140625" style="863" customWidth="1"/>
    <col min="12803" max="12803" width="5.5703125" style="863" customWidth="1"/>
    <col min="12804" max="13056" width="3.85546875" style="863"/>
    <col min="13057" max="13057" width="11.28515625" style="863" customWidth="1"/>
    <col min="13058" max="13058" width="52.140625" style="863" customWidth="1"/>
    <col min="13059" max="13059" width="5.5703125" style="863" customWidth="1"/>
    <col min="13060" max="13312" width="3.85546875" style="863"/>
    <col min="13313" max="13313" width="11.28515625" style="863" customWidth="1"/>
    <col min="13314" max="13314" width="52.140625" style="863" customWidth="1"/>
    <col min="13315" max="13315" width="5.5703125" style="863" customWidth="1"/>
    <col min="13316" max="13568" width="3.85546875" style="863"/>
    <col min="13569" max="13569" width="11.28515625" style="863" customWidth="1"/>
    <col min="13570" max="13570" width="52.140625" style="863" customWidth="1"/>
    <col min="13571" max="13571" width="5.5703125" style="863" customWidth="1"/>
    <col min="13572" max="13824" width="3.85546875" style="863"/>
    <col min="13825" max="13825" width="11.28515625" style="863" customWidth="1"/>
    <col min="13826" max="13826" width="52.140625" style="863" customWidth="1"/>
    <col min="13827" max="13827" width="5.5703125" style="863" customWidth="1"/>
    <col min="13828" max="14080" width="3.85546875" style="863"/>
    <col min="14081" max="14081" width="11.28515625" style="863" customWidth="1"/>
    <col min="14082" max="14082" width="52.140625" style="863" customWidth="1"/>
    <col min="14083" max="14083" width="5.5703125" style="863" customWidth="1"/>
    <col min="14084" max="14336" width="3.85546875" style="863"/>
    <col min="14337" max="14337" width="11.28515625" style="863" customWidth="1"/>
    <col min="14338" max="14338" width="52.140625" style="863" customWidth="1"/>
    <col min="14339" max="14339" width="5.5703125" style="863" customWidth="1"/>
    <col min="14340" max="14592" width="3.85546875" style="863"/>
    <col min="14593" max="14593" width="11.28515625" style="863" customWidth="1"/>
    <col min="14594" max="14594" width="52.140625" style="863" customWidth="1"/>
    <col min="14595" max="14595" width="5.5703125" style="863" customWidth="1"/>
    <col min="14596" max="14848" width="3.85546875" style="863"/>
    <col min="14849" max="14849" width="11.28515625" style="863" customWidth="1"/>
    <col min="14850" max="14850" width="52.140625" style="863" customWidth="1"/>
    <col min="14851" max="14851" width="5.5703125" style="863" customWidth="1"/>
    <col min="14852" max="15104" width="3.85546875" style="863"/>
    <col min="15105" max="15105" width="11.28515625" style="863" customWidth="1"/>
    <col min="15106" max="15106" width="52.140625" style="863" customWidth="1"/>
    <col min="15107" max="15107" width="5.5703125" style="863" customWidth="1"/>
    <col min="15108" max="15360" width="3.85546875" style="863"/>
    <col min="15361" max="15361" width="11.28515625" style="863" customWidth="1"/>
    <col min="15362" max="15362" width="52.140625" style="863" customWidth="1"/>
    <col min="15363" max="15363" width="5.5703125" style="863" customWidth="1"/>
    <col min="15364" max="15616" width="3.85546875" style="863"/>
    <col min="15617" max="15617" width="11.28515625" style="863" customWidth="1"/>
    <col min="15618" max="15618" width="52.140625" style="863" customWidth="1"/>
    <col min="15619" max="15619" width="5.5703125" style="863" customWidth="1"/>
    <col min="15620" max="15872" width="3.85546875" style="863"/>
    <col min="15873" max="15873" width="11.28515625" style="863" customWidth="1"/>
    <col min="15874" max="15874" width="52.140625" style="863" customWidth="1"/>
    <col min="15875" max="15875" width="5.5703125" style="863" customWidth="1"/>
    <col min="15876" max="16128" width="3.85546875" style="863"/>
    <col min="16129" max="16129" width="11.28515625" style="863" customWidth="1"/>
    <col min="16130" max="16130" width="52.140625" style="863" customWidth="1"/>
    <col min="16131" max="16131" width="5.5703125" style="863" customWidth="1"/>
    <col min="16132" max="16384" width="3.85546875" style="863"/>
  </cols>
  <sheetData>
    <row r="1" spans="1:3" ht="13.5" thickBot="1"/>
    <row r="2" spans="1:3" ht="27" thickBot="1">
      <c r="A2" s="1483" t="s">
        <v>495</v>
      </c>
      <c r="B2" s="1484"/>
      <c r="C2" s="1485"/>
    </row>
    <row r="3" spans="1:3" ht="26.25" customHeight="1" thickBot="1">
      <c r="A3" s="872"/>
      <c r="B3" s="872"/>
    </row>
    <row r="4" spans="1:3" ht="35.1" customHeight="1" thickBot="1">
      <c r="A4" s="871" t="s">
        <v>494</v>
      </c>
      <c r="B4" s="870"/>
      <c r="C4" s="869" t="s">
        <v>493</v>
      </c>
    </row>
    <row r="5" spans="1:3" ht="35.1" customHeight="1" thickBot="1">
      <c r="A5" s="868" t="s">
        <v>492</v>
      </c>
      <c r="B5" s="867" t="s">
        <v>491</v>
      </c>
      <c r="C5" s="864">
        <v>1</v>
      </c>
    </row>
    <row r="6" spans="1:3" ht="35.1" customHeight="1" thickBot="1">
      <c r="A6" s="868" t="s">
        <v>490</v>
      </c>
      <c r="B6" s="867" t="s">
        <v>489</v>
      </c>
      <c r="C6" s="864">
        <v>2</v>
      </c>
    </row>
    <row r="7" spans="1:3" ht="35.1" customHeight="1" thickBot="1">
      <c r="A7" s="866" t="s">
        <v>488</v>
      </c>
      <c r="B7" s="865" t="s">
        <v>474</v>
      </c>
      <c r="C7" s="864">
        <v>3</v>
      </c>
    </row>
    <row r="8" spans="1:3" ht="42" customHeight="1" thickBot="1">
      <c r="A8" s="868" t="s">
        <v>487</v>
      </c>
      <c r="B8" s="867" t="s">
        <v>486</v>
      </c>
      <c r="C8" s="864">
        <v>4</v>
      </c>
    </row>
    <row r="9" spans="1:3" ht="40.15" customHeight="1" thickBot="1">
      <c r="A9" s="868" t="s">
        <v>485</v>
      </c>
      <c r="B9" s="867" t="s">
        <v>484</v>
      </c>
      <c r="C9" s="864">
        <v>5</v>
      </c>
    </row>
    <row r="10" spans="1:3" ht="35.1" customHeight="1" thickBot="1">
      <c r="A10" s="866" t="s">
        <v>483</v>
      </c>
      <c r="B10" s="865" t="s">
        <v>482</v>
      </c>
      <c r="C10" s="864">
        <v>6</v>
      </c>
    </row>
    <row r="11" spans="1:3" ht="35.1" customHeight="1" thickBot="1">
      <c r="A11" s="866" t="s">
        <v>481</v>
      </c>
      <c r="B11" s="865" t="s">
        <v>480</v>
      </c>
      <c r="C11" s="864">
        <v>7</v>
      </c>
    </row>
    <row r="12" spans="1:3" ht="43.15" customHeight="1" thickBot="1">
      <c r="A12" s="868" t="s">
        <v>479</v>
      </c>
      <c r="B12" s="867" t="s">
        <v>478</v>
      </c>
      <c r="C12" s="864">
        <v>8</v>
      </c>
    </row>
    <row r="13" spans="1:3" ht="40.9" customHeight="1" thickBot="1">
      <c r="A13" s="868" t="s">
        <v>477</v>
      </c>
      <c r="B13" s="867" t="s">
        <v>476</v>
      </c>
      <c r="C13" s="864">
        <v>9</v>
      </c>
    </row>
    <row r="14" spans="1:3" ht="35.1" customHeight="1" thickBot="1">
      <c r="A14" s="868" t="s">
        <v>475</v>
      </c>
      <c r="B14" s="867" t="s">
        <v>474</v>
      </c>
      <c r="C14" s="864">
        <v>10</v>
      </c>
    </row>
    <row r="15" spans="1:3" ht="44.45" customHeight="1" thickBot="1">
      <c r="A15" s="866" t="s">
        <v>473</v>
      </c>
      <c r="B15" s="865" t="s">
        <v>472</v>
      </c>
      <c r="C15" s="864">
        <v>11</v>
      </c>
    </row>
    <row r="16" spans="1:3" ht="35.1" customHeight="1" thickBot="1">
      <c r="A16" s="866" t="s">
        <v>471</v>
      </c>
      <c r="B16" s="865" t="s">
        <v>470</v>
      </c>
      <c r="C16" s="864">
        <v>12</v>
      </c>
    </row>
    <row r="17" spans="1:3" ht="35.1" customHeight="1" thickBot="1">
      <c r="A17" s="868" t="s">
        <v>469</v>
      </c>
      <c r="B17" s="867" t="s">
        <v>468</v>
      </c>
      <c r="C17" s="864">
        <v>13</v>
      </c>
    </row>
    <row r="18" spans="1:3" ht="35.1" customHeight="1" thickBot="1">
      <c r="A18" s="868" t="s">
        <v>467</v>
      </c>
      <c r="B18" s="867" t="s">
        <v>466</v>
      </c>
      <c r="C18" s="864">
        <v>14</v>
      </c>
    </row>
    <row r="19" spans="1:3" ht="35.1" customHeight="1" thickBot="1">
      <c r="A19" s="866" t="s">
        <v>465</v>
      </c>
      <c r="B19" s="865" t="s">
        <v>464</v>
      </c>
      <c r="C19" s="864">
        <v>15</v>
      </c>
    </row>
  </sheetData>
  <mergeCells count="1">
    <mergeCell ref="A2:C2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9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C58"/>
  <sheetViews>
    <sheetView showGridLines="0" zoomScale="80" zoomScaleNormal="80" workbookViewId="0">
      <selection activeCell="T20" sqref="T20"/>
    </sheetView>
  </sheetViews>
  <sheetFormatPr defaultColWidth="8.28515625" defaultRowHeight="12.75"/>
  <cols>
    <col min="1" max="1" width="4.140625" style="873" customWidth="1"/>
    <col min="2" max="2" width="62.28515625" style="873" customWidth="1"/>
    <col min="3" max="3" width="9" style="873" customWidth="1"/>
    <col min="4" max="4" width="12" style="873" customWidth="1"/>
    <col min="5" max="5" width="10.140625" style="873" customWidth="1"/>
    <col min="6" max="17" width="10.28515625" style="873" customWidth="1"/>
    <col min="18" max="18" width="9.85546875" style="873" customWidth="1"/>
    <col min="19" max="29" width="10.28515625" style="873" customWidth="1"/>
    <col min="30" max="143" width="8.28515625" style="873"/>
    <col min="144" max="144" width="31.5703125" style="873" customWidth="1"/>
    <col min="145" max="145" width="10" style="873" customWidth="1"/>
    <col min="146" max="147" width="7.28515625" style="873" customWidth="1"/>
    <col min="148" max="170" width="5.7109375" style="873" customWidth="1"/>
    <col min="171" max="399" width="8.28515625" style="873"/>
    <col min="400" max="400" width="31.5703125" style="873" customWidth="1"/>
    <col min="401" max="401" width="10" style="873" customWidth="1"/>
    <col min="402" max="403" width="7.28515625" style="873" customWidth="1"/>
    <col min="404" max="426" width="5.7109375" style="873" customWidth="1"/>
    <col min="427" max="655" width="8.28515625" style="873"/>
    <col min="656" max="656" width="31.5703125" style="873" customWidth="1"/>
    <col min="657" max="657" width="10" style="873" customWidth="1"/>
    <col min="658" max="659" width="7.28515625" style="873" customWidth="1"/>
    <col min="660" max="682" width="5.7109375" style="873" customWidth="1"/>
    <col min="683" max="911" width="8.28515625" style="873"/>
    <col min="912" max="912" width="31.5703125" style="873" customWidth="1"/>
    <col min="913" max="913" width="10" style="873" customWidth="1"/>
    <col min="914" max="915" width="7.28515625" style="873" customWidth="1"/>
    <col min="916" max="938" width="5.7109375" style="873" customWidth="1"/>
    <col min="939" max="1167" width="8.28515625" style="873"/>
    <col min="1168" max="1168" width="31.5703125" style="873" customWidth="1"/>
    <col min="1169" max="1169" width="10" style="873" customWidth="1"/>
    <col min="1170" max="1171" width="7.28515625" style="873" customWidth="1"/>
    <col min="1172" max="1194" width="5.7109375" style="873" customWidth="1"/>
    <col min="1195" max="1423" width="8.28515625" style="873"/>
    <col min="1424" max="1424" width="31.5703125" style="873" customWidth="1"/>
    <col min="1425" max="1425" width="10" style="873" customWidth="1"/>
    <col min="1426" max="1427" width="7.28515625" style="873" customWidth="1"/>
    <col min="1428" max="1450" width="5.7109375" style="873" customWidth="1"/>
    <col min="1451" max="1679" width="8.28515625" style="873"/>
    <col min="1680" max="1680" width="31.5703125" style="873" customWidth="1"/>
    <col min="1681" max="1681" width="10" style="873" customWidth="1"/>
    <col min="1682" max="1683" width="7.28515625" style="873" customWidth="1"/>
    <col min="1684" max="1706" width="5.7109375" style="873" customWidth="1"/>
    <col min="1707" max="1935" width="8.28515625" style="873"/>
    <col min="1936" max="1936" width="31.5703125" style="873" customWidth="1"/>
    <col min="1937" max="1937" width="10" style="873" customWidth="1"/>
    <col min="1938" max="1939" width="7.28515625" style="873" customWidth="1"/>
    <col min="1940" max="1962" width="5.7109375" style="873" customWidth="1"/>
    <col min="1963" max="2191" width="8.28515625" style="873"/>
    <col min="2192" max="2192" width="31.5703125" style="873" customWidth="1"/>
    <col min="2193" max="2193" width="10" style="873" customWidth="1"/>
    <col min="2194" max="2195" width="7.28515625" style="873" customWidth="1"/>
    <col min="2196" max="2218" width="5.7109375" style="873" customWidth="1"/>
    <col min="2219" max="2447" width="8.28515625" style="873"/>
    <col min="2448" max="2448" width="31.5703125" style="873" customWidth="1"/>
    <col min="2449" max="2449" width="10" style="873" customWidth="1"/>
    <col min="2450" max="2451" width="7.28515625" style="873" customWidth="1"/>
    <col min="2452" max="2474" width="5.7109375" style="873" customWidth="1"/>
    <col min="2475" max="2703" width="8.28515625" style="873"/>
    <col min="2704" max="2704" width="31.5703125" style="873" customWidth="1"/>
    <col min="2705" max="2705" width="10" style="873" customWidth="1"/>
    <col min="2706" max="2707" width="7.28515625" style="873" customWidth="1"/>
    <col min="2708" max="2730" width="5.7109375" style="873" customWidth="1"/>
    <col min="2731" max="2959" width="8.28515625" style="873"/>
    <col min="2960" max="2960" width="31.5703125" style="873" customWidth="1"/>
    <col min="2961" max="2961" width="10" style="873" customWidth="1"/>
    <col min="2962" max="2963" width="7.28515625" style="873" customWidth="1"/>
    <col min="2964" max="2986" width="5.7109375" style="873" customWidth="1"/>
    <col min="2987" max="3215" width="8.28515625" style="873"/>
    <col min="3216" max="3216" width="31.5703125" style="873" customWidth="1"/>
    <col min="3217" max="3217" width="10" style="873" customWidth="1"/>
    <col min="3218" max="3219" width="7.28515625" style="873" customWidth="1"/>
    <col min="3220" max="3242" width="5.7109375" style="873" customWidth="1"/>
    <col min="3243" max="3471" width="8.28515625" style="873"/>
    <col min="3472" max="3472" width="31.5703125" style="873" customWidth="1"/>
    <col min="3473" max="3473" width="10" style="873" customWidth="1"/>
    <col min="3474" max="3475" width="7.28515625" style="873" customWidth="1"/>
    <col min="3476" max="3498" width="5.7109375" style="873" customWidth="1"/>
    <col min="3499" max="3727" width="8.28515625" style="873"/>
    <col min="3728" max="3728" width="31.5703125" style="873" customWidth="1"/>
    <col min="3729" max="3729" width="10" style="873" customWidth="1"/>
    <col min="3730" max="3731" width="7.28515625" style="873" customWidth="1"/>
    <col min="3732" max="3754" width="5.7109375" style="873" customWidth="1"/>
    <col min="3755" max="3983" width="8.28515625" style="873"/>
    <col min="3984" max="3984" width="31.5703125" style="873" customWidth="1"/>
    <col min="3985" max="3985" width="10" style="873" customWidth="1"/>
    <col min="3986" max="3987" width="7.28515625" style="873" customWidth="1"/>
    <col min="3988" max="4010" width="5.7109375" style="873" customWidth="1"/>
    <col min="4011" max="4239" width="8.28515625" style="873"/>
    <col min="4240" max="4240" width="31.5703125" style="873" customWidth="1"/>
    <col min="4241" max="4241" width="10" style="873" customWidth="1"/>
    <col min="4242" max="4243" width="7.28515625" style="873" customWidth="1"/>
    <col min="4244" max="4266" width="5.7109375" style="873" customWidth="1"/>
    <col min="4267" max="4495" width="8.28515625" style="873"/>
    <col min="4496" max="4496" width="31.5703125" style="873" customWidth="1"/>
    <col min="4497" max="4497" width="10" style="873" customWidth="1"/>
    <col min="4498" max="4499" width="7.28515625" style="873" customWidth="1"/>
    <col min="4500" max="4522" width="5.7109375" style="873" customWidth="1"/>
    <col min="4523" max="4751" width="8.28515625" style="873"/>
    <col min="4752" max="4752" width="31.5703125" style="873" customWidth="1"/>
    <col min="4753" max="4753" width="10" style="873" customWidth="1"/>
    <col min="4754" max="4755" width="7.28515625" style="873" customWidth="1"/>
    <col min="4756" max="4778" width="5.7109375" style="873" customWidth="1"/>
    <col min="4779" max="5007" width="8.28515625" style="873"/>
    <col min="5008" max="5008" width="31.5703125" style="873" customWidth="1"/>
    <col min="5009" max="5009" width="10" style="873" customWidth="1"/>
    <col min="5010" max="5011" width="7.28515625" style="873" customWidth="1"/>
    <col min="5012" max="5034" width="5.7109375" style="873" customWidth="1"/>
    <col min="5035" max="5263" width="8.28515625" style="873"/>
    <col min="5264" max="5264" width="31.5703125" style="873" customWidth="1"/>
    <col min="5265" max="5265" width="10" style="873" customWidth="1"/>
    <col min="5266" max="5267" width="7.28515625" style="873" customWidth="1"/>
    <col min="5268" max="5290" width="5.7109375" style="873" customWidth="1"/>
    <col min="5291" max="5519" width="8.28515625" style="873"/>
    <col min="5520" max="5520" width="31.5703125" style="873" customWidth="1"/>
    <col min="5521" max="5521" width="10" style="873" customWidth="1"/>
    <col min="5522" max="5523" width="7.28515625" style="873" customWidth="1"/>
    <col min="5524" max="5546" width="5.7109375" style="873" customWidth="1"/>
    <col min="5547" max="5775" width="8.28515625" style="873"/>
    <col min="5776" max="5776" width="31.5703125" style="873" customWidth="1"/>
    <col min="5777" max="5777" width="10" style="873" customWidth="1"/>
    <col min="5778" max="5779" width="7.28515625" style="873" customWidth="1"/>
    <col min="5780" max="5802" width="5.7109375" style="873" customWidth="1"/>
    <col min="5803" max="6031" width="8.28515625" style="873"/>
    <col min="6032" max="6032" width="31.5703125" style="873" customWidth="1"/>
    <col min="6033" max="6033" width="10" style="873" customWidth="1"/>
    <col min="6034" max="6035" width="7.28515625" style="873" customWidth="1"/>
    <col min="6036" max="6058" width="5.7109375" style="873" customWidth="1"/>
    <col min="6059" max="6287" width="8.28515625" style="873"/>
    <col min="6288" max="6288" width="31.5703125" style="873" customWidth="1"/>
    <col min="6289" max="6289" width="10" style="873" customWidth="1"/>
    <col min="6290" max="6291" width="7.28515625" style="873" customWidth="1"/>
    <col min="6292" max="6314" width="5.7109375" style="873" customWidth="1"/>
    <col min="6315" max="6543" width="8.28515625" style="873"/>
    <col min="6544" max="6544" width="31.5703125" style="873" customWidth="1"/>
    <col min="6545" max="6545" width="10" style="873" customWidth="1"/>
    <col min="6546" max="6547" width="7.28515625" style="873" customWidth="1"/>
    <col min="6548" max="6570" width="5.7109375" style="873" customWidth="1"/>
    <col min="6571" max="6799" width="8.28515625" style="873"/>
    <col min="6800" max="6800" width="31.5703125" style="873" customWidth="1"/>
    <col min="6801" max="6801" width="10" style="873" customWidth="1"/>
    <col min="6802" max="6803" width="7.28515625" style="873" customWidth="1"/>
    <col min="6804" max="6826" width="5.7109375" style="873" customWidth="1"/>
    <col min="6827" max="7055" width="8.28515625" style="873"/>
    <col min="7056" max="7056" width="31.5703125" style="873" customWidth="1"/>
    <col min="7057" max="7057" width="10" style="873" customWidth="1"/>
    <col min="7058" max="7059" width="7.28515625" style="873" customWidth="1"/>
    <col min="7060" max="7082" width="5.7109375" style="873" customWidth="1"/>
    <col min="7083" max="7311" width="8.28515625" style="873"/>
    <col min="7312" max="7312" width="31.5703125" style="873" customWidth="1"/>
    <col min="7313" max="7313" width="10" style="873" customWidth="1"/>
    <col min="7314" max="7315" width="7.28515625" style="873" customWidth="1"/>
    <col min="7316" max="7338" width="5.7109375" style="873" customWidth="1"/>
    <col min="7339" max="7567" width="8.28515625" style="873"/>
    <col min="7568" max="7568" width="31.5703125" style="873" customWidth="1"/>
    <col min="7569" max="7569" width="10" style="873" customWidth="1"/>
    <col min="7570" max="7571" width="7.28515625" style="873" customWidth="1"/>
    <col min="7572" max="7594" width="5.7109375" style="873" customWidth="1"/>
    <col min="7595" max="7823" width="8.28515625" style="873"/>
    <col min="7824" max="7824" width="31.5703125" style="873" customWidth="1"/>
    <col min="7825" max="7825" width="10" style="873" customWidth="1"/>
    <col min="7826" max="7827" width="7.28515625" style="873" customWidth="1"/>
    <col min="7828" max="7850" width="5.7109375" style="873" customWidth="1"/>
    <col min="7851" max="8079" width="8.28515625" style="873"/>
    <col min="8080" max="8080" width="31.5703125" style="873" customWidth="1"/>
    <col min="8081" max="8081" width="10" style="873" customWidth="1"/>
    <col min="8082" max="8083" width="7.28515625" style="873" customWidth="1"/>
    <col min="8084" max="8106" width="5.7109375" style="873" customWidth="1"/>
    <col min="8107" max="8335" width="8.28515625" style="873"/>
    <col min="8336" max="8336" width="31.5703125" style="873" customWidth="1"/>
    <col min="8337" max="8337" width="10" style="873" customWidth="1"/>
    <col min="8338" max="8339" width="7.28515625" style="873" customWidth="1"/>
    <col min="8340" max="8362" width="5.7109375" style="873" customWidth="1"/>
    <col min="8363" max="8591" width="8.28515625" style="873"/>
    <col min="8592" max="8592" width="31.5703125" style="873" customWidth="1"/>
    <col min="8593" max="8593" width="10" style="873" customWidth="1"/>
    <col min="8594" max="8595" width="7.28515625" style="873" customWidth="1"/>
    <col min="8596" max="8618" width="5.7109375" style="873" customWidth="1"/>
    <col min="8619" max="8847" width="8.28515625" style="873"/>
    <col min="8848" max="8848" width="31.5703125" style="873" customWidth="1"/>
    <col min="8849" max="8849" width="10" style="873" customWidth="1"/>
    <col min="8850" max="8851" width="7.28515625" style="873" customWidth="1"/>
    <col min="8852" max="8874" width="5.7109375" style="873" customWidth="1"/>
    <col min="8875" max="9103" width="8.28515625" style="873"/>
    <col min="9104" max="9104" width="31.5703125" style="873" customWidth="1"/>
    <col min="9105" max="9105" width="10" style="873" customWidth="1"/>
    <col min="9106" max="9107" width="7.28515625" style="873" customWidth="1"/>
    <col min="9108" max="9130" width="5.7109375" style="873" customWidth="1"/>
    <col min="9131" max="9359" width="8.28515625" style="873"/>
    <col min="9360" max="9360" width="31.5703125" style="873" customWidth="1"/>
    <col min="9361" max="9361" width="10" style="873" customWidth="1"/>
    <col min="9362" max="9363" width="7.28515625" style="873" customWidth="1"/>
    <col min="9364" max="9386" width="5.7109375" style="873" customWidth="1"/>
    <col min="9387" max="9615" width="8.28515625" style="873"/>
    <col min="9616" max="9616" width="31.5703125" style="873" customWidth="1"/>
    <col min="9617" max="9617" width="10" style="873" customWidth="1"/>
    <col min="9618" max="9619" width="7.28515625" style="873" customWidth="1"/>
    <col min="9620" max="9642" width="5.7109375" style="873" customWidth="1"/>
    <col min="9643" max="9871" width="8.28515625" style="873"/>
    <col min="9872" max="9872" width="31.5703125" style="873" customWidth="1"/>
    <col min="9873" max="9873" width="10" style="873" customWidth="1"/>
    <col min="9874" max="9875" width="7.28515625" style="873" customWidth="1"/>
    <col min="9876" max="9898" width="5.7109375" style="873" customWidth="1"/>
    <col min="9899" max="10127" width="8.28515625" style="873"/>
    <col min="10128" max="10128" width="31.5703125" style="873" customWidth="1"/>
    <col min="10129" max="10129" width="10" style="873" customWidth="1"/>
    <col min="10130" max="10131" width="7.28515625" style="873" customWidth="1"/>
    <col min="10132" max="10154" width="5.7109375" style="873" customWidth="1"/>
    <col min="10155" max="10383" width="8.28515625" style="873"/>
    <col min="10384" max="10384" width="31.5703125" style="873" customWidth="1"/>
    <col min="10385" max="10385" width="10" style="873" customWidth="1"/>
    <col min="10386" max="10387" width="7.28515625" style="873" customWidth="1"/>
    <col min="10388" max="10410" width="5.7109375" style="873" customWidth="1"/>
    <col min="10411" max="10639" width="8.28515625" style="873"/>
    <col min="10640" max="10640" width="31.5703125" style="873" customWidth="1"/>
    <col min="10641" max="10641" width="10" style="873" customWidth="1"/>
    <col min="10642" max="10643" width="7.28515625" style="873" customWidth="1"/>
    <col min="10644" max="10666" width="5.7109375" style="873" customWidth="1"/>
    <col min="10667" max="10895" width="8.28515625" style="873"/>
    <col min="10896" max="10896" width="31.5703125" style="873" customWidth="1"/>
    <col min="10897" max="10897" width="10" style="873" customWidth="1"/>
    <col min="10898" max="10899" width="7.28515625" style="873" customWidth="1"/>
    <col min="10900" max="10922" width="5.7109375" style="873" customWidth="1"/>
    <col min="10923" max="11151" width="8.28515625" style="873"/>
    <col min="11152" max="11152" width="31.5703125" style="873" customWidth="1"/>
    <col min="11153" max="11153" width="10" style="873" customWidth="1"/>
    <col min="11154" max="11155" width="7.28515625" style="873" customWidth="1"/>
    <col min="11156" max="11178" width="5.7109375" style="873" customWidth="1"/>
    <col min="11179" max="11407" width="8.28515625" style="873"/>
    <col min="11408" max="11408" width="31.5703125" style="873" customWidth="1"/>
    <col min="11409" max="11409" width="10" style="873" customWidth="1"/>
    <col min="11410" max="11411" width="7.28515625" style="873" customWidth="1"/>
    <col min="11412" max="11434" width="5.7109375" style="873" customWidth="1"/>
    <col min="11435" max="11663" width="8.28515625" style="873"/>
    <col min="11664" max="11664" width="31.5703125" style="873" customWidth="1"/>
    <col min="11665" max="11665" width="10" style="873" customWidth="1"/>
    <col min="11666" max="11667" width="7.28515625" style="873" customWidth="1"/>
    <col min="11668" max="11690" width="5.7109375" style="873" customWidth="1"/>
    <col min="11691" max="11919" width="8.28515625" style="873"/>
    <col min="11920" max="11920" width="31.5703125" style="873" customWidth="1"/>
    <col min="11921" max="11921" width="10" style="873" customWidth="1"/>
    <col min="11922" max="11923" width="7.28515625" style="873" customWidth="1"/>
    <col min="11924" max="11946" width="5.7109375" style="873" customWidth="1"/>
    <col min="11947" max="12175" width="8.28515625" style="873"/>
    <col min="12176" max="12176" width="31.5703125" style="873" customWidth="1"/>
    <col min="12177" max="12177" width="10" style="873" customWidth="1"/>
    <col min="12178" max="12179" width="7.28515625" style="873" customWidth="1"/>
    <col min="12180" max="12202" width="5.7109375" style="873" customWidth="1"/>
    <col min="12203" max="12431" width="8.28515625" style="873"/>
    <col min="12432" max="12432" width="31.5703125" style="873" customWidth="1"/>
    <col min="12433" max="12433" width="10" style="873" customWidth="1"/>
    <col min="12434" max="12435" width="7.28515625" style="873" customWidth="1"/>
    <col min="12436" max="12458" width="5.7109375" style="873" customWidth="1"/>
    <col min="12459" max="12687" width="8.28515625" style="873"/>
    <col min="12688" max="12688" width="31.5703125" style="873" customWidth="1"/>
    <col min="12689" max="12689" width="10" style="873" customWidth="1"/>
    <col min="12690" max="12691" width="7.28515625" style="873" customWidth="1"/>
    <col min="12692" max="12714" width="5.7109375" style="873" customWidth="1"/>
    <col min="12715" max="12943" width="8.28515625" style="873"/>
    <col min="12944" max="12944" width="31.5703125" style="873" customWidth="1"/>
    <col min="12945" max="12945" width="10" style="873" customWidth="1"/>
    <col min="12946" max="12947" width="7.28515625" style="873" customWidth="1"/>
    <col min="12948" max="12970" width="5.7109375" style="873" customWidth="1"/>
    <col min="12971" max="13199" width="8.28515625" style="873"/>
    <col min="13200" max="13200" width="31.5703125" style="873" customWidth="1"/>
    <col min="13201" max="13201" width="10" style="873" customWidth="1"/>
    <col min="13202" max="13203" width="7.28515625" style="873" customWidth="1"/>
    <col min="13204" max="13226" width="5.7109375" style="873" customWidth="1"/>
    <col min="13227" max="13455" width="8.28515625" style="873"/>
    <col min="13456" max="13456" width="31.5703125" style="873" customWidth="1"/>
    <col min="13457" max="13457" width="10" style="873" customWidth="1"/>
    <col min="13458" max="13459" width="7.28515625" style="873" customWidth="1"/>
    <col min="13460" max="13482" width="5.7109375" style="873" customWidth="1"/>
    <col min="13483" max="13711" width="8.28515625" style="873"/>
    <col min="13712" max="13712" width="31.5703125" style="873" customWidth="1"/>
    <col min="13713" max="13713" width="10" style="873" customWidth="1"/>
    <col min="13714" max="13715" width="7.28515625" style="873" customWidth="1"/>
    <col min="13716" max="13738" width="5.7109375" style="873" customWidth="1"/>
    <col min="13739" max="13967" width="8.28515625" style="873"/>
    <col min="13968" max="13968" width="31.5703125" style="873" customWidth="1"/>
    <col min="13969" max="13969" width="10" style="873" customWidth="1"/>
    <col min="13970" max="13971" width="7.28515625" style="873" customWidth="1"/>
    <col min="13972" max="13994" width="5.7109375" style="873" customWidth="1"/>
    <col min="13995" max="14223" width="8.28515625" style="873"/>
    <col min="14224" max="14224" width="31.5703125" style="873" customWidth="1"/>
    <col min="14225" max="14225" width="10" style="873" customWidth="1"/>
    <col min="14226" max="14227" width="7.28515625" style="873" customWidth="1"/>
    <col min="14228" max="14250" width="5.7109375" style="873" customWidth="1"/>
    <col min="14251" max="14479" width="8.28515625" style="873"/>
    <col min="14480" max="14480" width="31.5703125" style="873" customWidth="1"/>
    <col min="14481" max="14481" width="10" style="873" customWidth="1"/>
    <col min="14482" max="14483" width="7.28515625" style="873" customWidth="1"/>
    <col min="14484" max="14506" width="5.7109375" style="873" customWidth="1"/>
    <col min="14507" max="14735" width="8.28515625" style="873"/>
    <col min="14736" max="14736" width="31.5703125" style="873" customWidth="1"/>
    <col min="14737" max="14737" width="10" style="873" customWidth="1"/>
    <col min="14738" max="14739" width="7.28515625" style="873" customWidth="1"/>
    <col min="14740" max="14762" width="5.7109375" style="873" customWidth="1"/>
    <col min="14763" max="14991" width="8.28515625" style="873"/>
    <col min="14992" max="14992" width="31.5703125" style="873" customWidth="1"/>
    <col min="14993" max="14993" width="10" style="873" customWidth="1"/>
    <col min="14994" max="14995" width="7.28515625" style="873" customWidth="1"/>
    <col min="14996" max="15018" width="5.7109375" style="873" customWidth="1"/>
    <col min="15019" max="15247" width="8.28515625" style="873"/>
    <col min="15248" max="15248" width="31.5703125" style="873" customWidth="1"/>
    <col min="15249" max="15249" width="10" style="873" customWidth="1"/>
    <col min="15250" max="15251" width="7.28515625" style="873" customWidth="1"/>
    <col min="15252" max="15274" width="5.7109375" style="873" customWidth="1"/>
    <col min="15275" max="15503" width="8.28515625" style="873"/>
    <col min="15504" max="15504" width="31.5703125" style="873" customWidth="1"/>
    <col min="15505" max="15505" width="10" style="873" customWidth="1"/>
    <col min="15506" max="15507" width="7.28515625" style="873" customWidth="1"/>
    <col min="15508" max="15530" width="5.7109375" style="873" customWidth="1"/>
    <col min="15531" max="15759" width="8.28515625" style="873"/>
    <col min="15760" max="15760" width="31.5703125" style="873" customWidth="1"/>
    <col min="15761" max="15761" width="10" style="873" customWidth="1"/>
    <col min="15762" max="15763" width="7.28515625" style="873" customWidth="1"/>
    <col min="15764" max="15786" width="5.7109375" style="873" customWidth="1"/>
    <col min="15787" max="16384" width="8.28515625" style="873"/>
  </cols>
  <sheetData>
    <row r="1" spans="1:29" s="901" customFormat="1" ht="27.75" customHeight="1" thickBot="1">
      <c r="A1" s="903" t="s">
        <v>580</v>
      </c>
      <c r="B1" s="903"/>
      <c r="C1" s="1486" t="s">
        <v>424</v>
      </c>
      <c r="D1" s="1486"/>
      <c r="E1" s="1486"/>
      <c r="F1" s="1486"/>
      <c r="G1" s="1486"/>
      <c r="H1" s="1486"/>
      <c r="I1" s="1486"/>
      <c r="J1" s="1486"/>
      <c r="K1" s="1486"/>
      <c r="L1" s="1486"/>
      <c r="M1" s="1486"/>
      <c r="N1" s="1486"/>
      <c r="O1" s="1486"/>
      <c r="P1" s="1486"/>
      <c r="Q1" s="1486"/>
      <c r="R1" s="1486"/>
      <c r="S1" s="1486"/>
      <c r="T1" s="1486"/>
      <c r="U1" s="1486"/>
      <c r="V1" s="903"/>
      <c r="W1" s="903"/>
      <c r="X1" s="903"/>
      <c r="Y1" s="903"/>
      <c r="Z1" s="903"/>
      <c r="AA1" s="903"/>
      <c r="AB1" s="902" t="s">
        <v>492</v>
      </c>
    </row>
    <row r="2" spans="1:29" ht="18.75" customHeight="1">
      <c r="A2" s="900"/>
      <c r="B2" s="900"/>
      <c r="C2" s="900"/>
      <c r="D2" s="900"/>
      <c r="E2" s="900"/>
      <c r="F2" s="900"/>
      <c r="G2" s="900"/>
      <c r="H2" s="900"/>
      <c r="I2" s="900"/>
      <c r="J2" s="900"/>
      <c r="K2" s="900"/>
      <c r="L2" s="900"/>
      <c r="M2" s="900"/>
      <c r="N2" s="900"/>
      <c r="O2" s="900"/>
      <c r="P2" s="900"/>
      <c r="Q2" s="900"/>
      <c r="R2" s="900"/>
      <c r="S2" s="900"/>
      <c r="T2" s="900"/>
      <c r="U2" s="900"/>
      <c r="V2" s="900"/>
      <c r="W2" s="900"/>
      <c r="X2" s="900"/>
      <c r="Y2" s="900"/>
      <c r="Z2" s="900"/>
      <c r="AA2" s="900"/>
      <c r="AB2" s="900"/>
      <c r="AC2" s="900"/>
    </row>
    <row r="3" spans="1:29" ht="18.75" customHeight="1">
      <c r="A3" s="1487" t="s">
        <v>579</v>
      </c>
      <c r="B3" s="1487"/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  <c r="O3" s="1487"/>
      <c r="P3" s="1487"/>
      <c r="Q3" s="1487"/>
      <c r="R3" s="1487"/>
      <c r="S3" s="1487"/>
      <c r="T3" s="1487"/>
      <c r="U3" s="1487"/>
      <c r="V3" s="1487"/>
      <c r="W3" s="1487"/>
      <c r="X3" s="1487"/>
      <c r="Y3" s="1487"/>
      <c r="Z3" s="1487"/>
      <c r="AA3" s="1487"/>
      <c r="AB3" s="1487"/>
      <c r="AC3" s="899"/>
    </row>
    <row r="4" spans="1:29" ht="18.75" customHeight="1">
      <c r="A4" s="898"/>
      <c r="B4" s="898"/>
      <c r="C4" s="898"/>
      <c r="D4" s="898"/>
      <c r="E4" s="898"/>
      <c r="F4" s="898"/>
      <c r="G4" s="898"/>
      <c r="H4" s="898"/>
      <c r="I4" s="898"/>
      <c r="J4" s="898"/>
      <c r="K4" s="898"/>
      <c r="L4" s="898"/>
      <c r="M4" s="898"/>
      <c r="N4" s="898"/>
      <c r="O4" s="898"/>
      <c r="P4" s="898"/>
      <c r="Q4" s="898"/>
      <c r="R4" s="898"/>
      <c r="S4" s="898"/>
      <c r="T4" s="898"/>
      <c r="U4" s="898"/>
      <c r="V4" s="898"/>
      <c r="W4" s="898"/>
      <c r="X4" s="898"/>
      <c r="Y4" s="898"/>
      <c r="Z4" s="898"/>
      <c r="AA4" s="898"/>
      <c r="AB4" s="898"/>
      <c r="AC4" s="898"/>
    </row>
    <row r="5" spans="1:29" ht="16.5" customHeight="1">
      <c r="A5" s="1488" t="s">
        <v>578</v>
      </c>
      <c r="B5" s="1489"/>
      <c r="C5" s="1494" t="s">
        <v>577</v>
      </c>
      <c r="D5" s="1494" t="s">
        <v>576</v>
      </c>
      <c r="E5" s="897" t="s">
        <v>575</v>
      </c>
      <c r="F5" s="1498" t="s">
        <v>574</v>
      </c>
      <c r="G5" s="1499"/>
      <c r="H5" s="1499"/>
      <c r="I5" s="1499"/>
      <c r="J5" s="1499"/>
      <c r="K5" s="1499"/>
      <c r="L5" s="1499"/>
      <c r="M5" s="1499"/>
      <c r="N5" s="1499"/>
      <c r="O5" s="1499"/>
      <c r="P5" s="1499"/>
      <c r="Q5" s="1499"/>
      <c r="R5" s="1499"/>
      <c r="S5" s="1499"/>
      <c r="T5" s="1499"/>
      <c r="U5" s="1499"/>
      <c r="V5" s="1499"/>
      <c r="W5" s="1499"/>
      <c r="X5" s="1499"/>
      <c r="Y5" s="1499"/>
      <c r="Z5" s="1499"/>
      <c r="AA5" s="1499"/>
      <c r="AB5" s="1499"/>
      <c r="AC5" s="1500"/>
    </row>
    <row r="6" spans="1:29" ht="32.25" customHeight="1">
      <c r="A6" s="1490"/>
      <c r="B6" s="1491"/>
      <c r="C6" s="1495"/>
      <c r="D6" s="1497"/>
      <c r="E6" s="897" t="s">
        <v>573</v>
      </c>
      <c r="F6" s="897" t="s">
        <v>572</v>
      </c>
      <c r="G6" s="897" t="s">
        <v>571</v>
      </c>
      <c r="H6" s="897" t="s">
        <v>570</v>
      </c>
      <c r="I6" s="897" t="s">
        <v>569</v>
      </c>
      <c r="J6" s="897" t="s">
        <v>568</v>
      </c>
      <c r="K6" s="897" t="s">
        <v>567</v>
      </c>
      <c r="L6" s="897" t="s">
        <v>566</v>
      </c>
      <c r="M6" s="897" t="s">
        <v>565</v>
      </c>
      <c r="N6" s="897" t="s">
        <v>564</v>
      </c>
      <c r="O6" s="897" t="s">
        <v>563</v>
      </c>
      <c r="P6" s="897" t="s">
        <v>562</v>
      </c>
      <c r="Q6" s="897" t="s">
        <v>561</v>
      </c>
      <c r="R6" s="897" t="s">
        <v>560</v>
      </c>
      <c r="S6" s="897" t="s">
        <v>559</v>
      </c>
      <c r="T6" s="897" t="s">
        <v>558</v>
      </c>
      <c r="U6" s="897" t="s">
        <v>557</v>
      </c>
      <c r="V6" s="897" t="s">
        <v>556</v>
      </c>
      <c r="W6" s="897" t="s">
        <v>555</v>
      </c>
      <c r="X6" s="897" t="s">
        <v>554</v>
      </c>
      <c r="Y6" s="897" t="s">
        <v>553</v>
      </c>
      <c r="Z6" s="897" t="s">
        <v>552</v>
      </c>
      <c r="AA6" s="897" t="s">
        <v>551</v>
      </c>
      <c r="AB6" s="897" t="s">
        <v>550</v>
      </c>
      <c r="AC6" s="897" t="s">
        <v>549</v>
      </c>
    </row>
    <row r="7" spans="1:29" ht="16.5" customHeight="1" thickBot="1">
      <c r="A7" s="1492"/>
      <c r="B7" s="1493"/>
      <c r="C7" s="1496"/>
      <c r="D7" s="896" t="s">
        <v>548</v>
      </c>
      <c r="E7" s="896" t="s">
        <v>547</v>
      </c>
      <c r="F7" s="896" t="s">
        <v>546</v>
      </c>
      <c r="G7" s="896" t="s">
        <v>546</v>
      </c>
      <c r="H7" s="896" t="s">
        <v>546</v>
      </c>
      <c r="I7" s="896" t="s">
        <v>546</v>
      </c>
      <c r="J7" s="896" t="s">
        <v>546</v>
      </c>
      <c r="K7" s="896" t="s">
        <v>546</v>
      </c>
      <c r="L7" s="896" t="s">
        <v>546</v>
      </c>
      <c r="M7" s="896" t="s">
        <v>546</v>
      </c>
      <c r="N7" s="896" t="s">
        <v>546</v>
      </c>
      <c r="O7" s="896" t="s">
        <v>546</v>
      </c>
      <c r="P7" s="896" t="s">
        <v>546</v>
      </c>
      <c r="Q7" s="896" t="s">
        <v>546</v>
      </c>
      <c r="R7" s="896" t="s">
        <v>546</v>
      </c>
      <c r="S7" s="896" t="s">
        <v>546</v>
      </c>
      <c r="T7" s="896" t="s">
        <v>546</v>
      </c>
      <c r="U7" s="896" t="s">
        <v>546</v>
      </c>
      <c r="V7" s="896" t="s">
        <v>546</v>
      </c>
      <c r="W7" s="896" t="s">
        <v>546</v>
      </c>
      <c r="X7" s="896" t="s">
        <v>546</v>
      </c>
      <c r="Y7" s="896" t="s">
        <v>546</v>
      </c>
      <c r="Z7" s="896" t="s">
        <v>546</v>
      </c>
      <c r="AA7" s="896" t="s">
        <v>546</v>
      </c>
      <c r="AB7" s="896" t="s">
        <v>546</v>
      </c>
      <c r="AC7" s="896" t="s">
        <v>546</v>
      </c>
    </row>
    <row r="8" spans="1:29" ht="9.75" customHeight="1">
      <c r="A8" s="895"/>
      <c r="B8" s="895"/>
      <c r="C8" s="894"/>
      <c r="D8" s="894"/>
      <c r="E8" s="893"/>
      <c r="F8" s="892"/>
      <c r="G8" s="892"/>
      <c r="H8" s="892"/>
      <c r="I8" s="892"/>
      <c r="J8" s="892"/>
      <c r="K8" s="892"/>
      <c r="L8" s="892"/>
      <c r="M8" s="892"/>
      <c r="N8" s="892"/>
      <c r="O8" s="892"/>
      <c r="P8" s="892"/>
      <c r="Q8" s="892"/>
      <c r="R8" s="892"/>
      <c r="S8" s="892"/>
      <c r="T8" s="892"/>
      <c r="U8" s="892"/>
      <c r="V8" s="892"/>
      <c r="W8" s="892"/>
      <c r="X8" s="892"/>
      <c r="Y8" s="892"/>
      <c r="Z8" s="892"/>
      <c r="AA8" s="892"/>
      <c r="AB8" s="892"/>
    </row>
    <row r="9" spans="1:29" ht="20.25" customHeight="1">
      <c r="A9" s="891" t="s">
        <v>56</v>
      </c>
      <c r="B9" s="890" t="s">
        <v>57</v>
      </c>
      <c r="C9" s="889">
        <v>158</v>
      </c>
      <c r="D9" s="888">
        <v>89.218056500000003</v>
      </c>
      <c r="E9" s="887">
        <v>26910.000899999999</v>
      </c>
      <c r="F9" s="881">
        <v>7.487441737760786E-2</v>
      </c>
      <c r="G9" s="881">
        <v>1.7059163354449445</v>
      </c>
      <c r="H9" s="881">
        <v>3.3766181624904594</v>
      </c>
      <c r="I9" s="881">
        <v>2.2839960653032159</v>
      </c>
      <c r="J9" s="881">
        <v>3.1409027610907434</v>
      </c>
      <c r="K9" s="881">
        <v>4.5580135451616792</v>
      </c>
      <c r="L9" s="881">
        <v>3.7720497755967139</v>
      </c>
      <c r="M9" s="881">
        <v>4.6606148610735527</v>
      </c>
      <c r="N9" s="881">
        <v>3.8232928779388957</v>
      </c>
      <c r="O9" s="881">
        <v>3.8078537386655578</v>
      </c>
      <c r="P9" s="881">
        <v>4.1832571190339705</v>
      </c>
      <c r="Q9" s="881">
        <v>3.7921107371353688</v>
      </c>
      <c r="R9" s="881">
        <v>3.9928064337514453</v>
      </c>
      <c r="S9" s="881">
        <v>4.1717309769015198</v>
      </c>
      <c r="T9" s="881">
        <v>4.683564475538649</v>
      </c>
      <c r="U9" s="881">
        <v>8.302376436545666</v>
      </c>
      <c r="V9" s="881">
        <v>9.1629755463234055</v>
      </c>
      <c r="W9" s="881">
        <v>6.7172879965167134</v>
      </c>
      <c r="X9" s="881">
        <v>9.7047292214889254</v>
      </c>
      <c r="Y9" s="881">
        <v>5.6297051258900703</v>
      </c>
      <c r="Z9" s="881">
        <v>5.4696367433200024</v>
      </c>
      <c r="AA9" s="881">
        <v>1.5314430212902024</v>
      </c>
      <c r="AB9" s="881">
        <v>1.1455976963586962</v>
      </c>
      <c r="AC9" s="881">
        <v>0.30864592976198713</v>
      </c>
    </row>
    <row r="10" spans="1:29" ht="20.25" customHeight="1">
      <c r="A10" s="891" t="s">
        <v>59</v>
      </c>
      <c r="B10" s="890" t="s">
        <v>60</v>
      </c>
      <c r="C10" s="889">
        <v>31</v>
      </c>
      <c r="D10" s="888">
        <v>22.142723199999999</v>
      </c>
      <c r="E10" s="887">
        <v>38157.080199999997</v>
      </c>
      <c r="F10" s="881">
        <v>3.4557176779412571E-2</v>
      </c>
      <c r="G10" s="881">
        <v>0.66120503190863178</v>
      </c>
      <c r="H10" s="881">
        <v>3.5039953893295298E-2</v>
      </c>
      <c r="I10" s="881">
        <v>3.948791628303424E-2</v>
      </c>
      <c r="J10" s="881">
        <v>7.0317457610633904E-2</v>
      </c>
      <c r="K10" s="881">
        <v>0.37342877501173838</v>
      </c>
      <c r="L10" s="881">
        <v>0.62384016072603032</v>
      </c>
      <c r="M10" s="881">
        <v>0.87838789404186735</v>
      </c>
      <c r="N10" s="881">
        <v>0.59452804793224345</v>
      </c>
      <c r="O10" s="881">
        <v>0.78913148315921688</v>
      </c>
      <c r="P10" s="881">
        <v>1.0844944311095392</v>
      </c>
      <c r="Q10" s="881">
        <v>1.4909886964580761</v>
      </c>
      <c r="R10" s="881">
        <v>1.8251183305222365</v>
      </c>
      <c r="S10" s="881">
        <v>2.3061612403663161</v>
      </c>
      <c r="T10" s="881">
        <v>2.4580066104967613</v>
      </c>
      <c r="U10" s="881">
        <v>6.5674415331172993</v>
      </c>
      <c r="V10" s="881">
        <v>8.0696564910317807</v>
      </c>
      <c r="W10" s="881">
        <v>9.4521070470681749</v>
      </c>
      <c r="X10" s="881">
        <v>17.766144951854884</v>
      </c>
      <c r="Y10" s="881">
        <v>12.496527978997634</v>
      </c>
      <c r="Z10" s="881">
        <v>19.118505712973914</v>
      </c>
      <c r="AA10" s="881">
        <v>8.1775637244112769</v>
      </c>
      <c r="AB10" s="881">
        <v>3.2112703283036117</v>
      </c>
      <c r="AC10" s="881">
        <v>1.876090380789297</v>
      </c>
    </row>
    <row r="11" spans="1:29" ht="20.25" customHeight="1">
      <c r="A11" s="891" t="s">
        <v>545</v>
      </c>
      <c r="B11" s="890" t="s">
        <v>544</v>
      </c>
      <c r="C11" s="889">
        <v>153</v>
      </c>
      <c r="D11" s="888">
        <v>91.769372099999998</v>
      </c>
      <c r="E11" s="887">
        <v>29057.25</v>
      </c>
      <c r="F11" s="881">
        <v>0.54007517830668483</v>
      </c>
      <c r="G11" s="881">
        <v>2.4411266512305145</v>
      </c>
      <c r="H11" s="881">
        <v>3.4631848592543659</v>
      </c>
      <c r="I11" s="881">
        <v>2.9708546954305683</v>
      </c>
      <c r="J11" s="881">
        <v>3.2965386280549693</v>
      </c>
      <c r="K11" s="881">
        <v>3.5218401586949515</v>
      </c>
      <c r="L11" s="881">
        <v>4.0728834844016548</v>
      </c>
      <c r="M11" s="881">
        <v>3.7512303083525191</v>
      </c>
      <c r="N11" s="881">
        <v>4.1407273614766291</v>
      </c>
      <c r="O11" s="881">
        <v>5.2621327677145571</v>
      </c>
      <c r="P11" s="881">
        <v>4.2917906158366321</v>
      </c>
      <c r="Q11" s="881">
        <v>4.4059207418288535</v>
      </c>
      <c r="R11" s="881">
        <v>3.7002539325427075</v>
      </c>
      <c r="S11" s="881">
        <v>3.6773027021724607</v>
      </c>
      <c r="T11" s="881">
        <v>3.9573831844927709</v>
      </c>
      <c r="U11" s="881">
        <v>7.1323888899093832</v>
      </c>
      <c r="V11" s="881">
        <v>7.3324875674942103</v>
      </c>
      <c r="W11" s="881">
        <v>5.8150306337336266</v>
      </c>
      <c r="X11" s="881">
        <v>8.8888510549153033</v>
      </c>
      <c r="Y11" s="881">
        <v>5.2118426775200746</v>
      </c>
      <c r="Z11" s="881">
        <v>5.7063278086872735</v>
      </c>
      <c r="AA11" s="881">
        <v>2.3916769285599155</v>
      </c>
      <c r="AB11" s="881">
        <v>1.9963020973966108</v>
      </c>
      <c r="AC11" s="881">
        <v>2.0318470719927704</v>
      </c>
    </row>
    <row r="12" spans="1:29" ht="20.25" customHeight="1">
      <c r="A12" s="891" t="s">
        <v>543</v>
      </c>
      <c r="B12" s="890" t="s">
        <v>542</v>
      </c>
      <c r="C12" s="889">
        <v>50</v>
      </c>
      <c r="D12" s="888">
        <v>26.999897000000001</v>
      </c>
      <c r="E12" s="887">
        <v>25033.8518</v>
      </c>
      <c r="F12" s="881">
        <v>0.45908323279899915</v>
      </c>
      <c r="G12" s="881">
        <v>3.0150492796324371</v>
      </c>
      <c r="H12" s="881">
        <v>7.3310401887829419</v>
      </c>
      <c r="I12" s="881">
        <v>4.0697684883760852</v>
      </c>
      <c r="J12" s="881">
        <v>3.9881852141880394</v>
      </c>
      <c r="K12" s="881">
        <v>5.441904833933255</v>
      </c>
      <c r="L12" s="881">
        <v>4.3570506954156158</v>
      </c>
      <c r="M12" s="881">
        <v>4.1367180030353445</v>
      </c>
      <c r="N12" s="881">
        <v>6.4210337543139513</v>
      </c>
      <c r="O12" s="881">
        <v>5.457472300727666</v>
      </c>
      <c r="P12" s="881">
        <v>4.449991049965857</v>
      </c>
      <c r="Q12" s="881">
        <v>5.1312488340233298</v>
      </c>
      <c r="R12" s="881">
        <v>4.7565466638631992</v>
      </c>
      <c r="S12" s="881">
        <v>3.871403287205132</v>
      </c>
      <c r="T12" s="881">
        <v>3.7368609220990732</v>
      </c>
      <c r="U12" s="881">
        <v>6.5224859931873072</v>
      </c>
      <c r="V12" s="881">
        <v>5.7150258758394514</v>
      </c>
      <c r="W12" s="881">
        <v>4.310912000886522</v>
      </c>
      <c r="X12" s="881">
        <v>6.3772746984923687</v>
      </c>
      <c r="Y12" s="881">
        <v>3.5115745071175639</v>
      </c>
      <c r="Z12" s="881">
        <v>3.6326631171963357</v>
      </c>
      <c r="AA12" s="881">
        <v>1.3991264485194146</v>
      </c>
      <c r="AB12" s="881">
        <v>0.96829739757896116</v>
      </c>
      <c r="AC12" s="881">
        <v>0.939282842449362</v>
      </c>
    </row>
    <row r="13" spans="1:29" ht="20.25" customHeight="1">
      <c r="A13" s="891" t="s">
        <v>541</v>
      </c>
      <c r="B13" s="890" t="s">
        <v>540</v>
      </c>
      <c r="C13" s="889">
        <v>118</v>
      </c>
      <c r="D13" s="888">
        <v>58.440786899999999</v>
      </c>
      <c r="E13" s="887">
        <v>28382.9692</v>
      </c>
      <c r="F13" s="881">
        <v>0.58147317657011222</v>
      </c>
      <c r="G13" s="881">
        <v>3.9620149262569218</v>
      </c>
      <c r="H13" s="881">
        <v>4.978313698921121</v>
      </c>
      <c r="I13" s="881">
        <v>4.3840871006478519</v>
      </c>
      <c r="J13" s="881">
        <v>2.472472354748529</v>
      </c>
      <c r="K13" s="881">
        <v>3.7521399288345312</v>
      </c>
      <c r="L13" s="881">
        <v>3.7330743060203382</v>
      </c>
      <c r="M13" s="881">
        <v>3.2434789135257178</v>
      </c>
      <c r="N13" s="881">
        <v>4.7460734995681584</v>
      </c>
      <c r="O13" s="881">
        <v>4.4946792117886423</v>
      </c>
      <c r="P13" s="881">
        <v>3.2138809205527656</v>
      </c>
      <c r="Q13" s="881">
        <v>2.4512467678630796</v>
      </c>
      <c r="R13" s="881">
        <v>3.3291305665153521</v>
      </c>
      <c r="S13" s="881">
        <v>3.1475051887092231</v>
      </c>
      <c r="T13" s="881">
        <v>3.237994216672671</v>
      </c>
      <c r="U13" s="881">
        <v>7.9688644644174023</v>
      </c>
      <c r="V13" s="881">
        <v>5.9486630560753113</v>
      </c>
      <c r="W13" s="881">
        <v>6.7115425853377753</v>
      </c>
      <c r="X13" s="881">
        <v>8.6123125080644645</v>
      </c>
      <c r="Y13" s="881">
        <v>6.1414888306372202</v>
      </c>
      <c r="Z13" s="881">
        <v>7.1186875137713104</v>
      </c>
      <c r="AA13" s="881">
        <v>2.5526319530102017</v>
      </c>
      <c r="AB13" s="881">
        <v>1.831388242309927</v>
      </c>
      <c r="AC13" s="881">
        <v>1.3868564114081086</v>
      </c>
    </row>
    <row r="14" spans="1:29" ht="20.25" customHeight="1">
      <c r="A14" s="891" t="s">
        <v>539</v>
      </c>
      <c r="B14" s="890" t="s">
        <v>538</v>
      </c>
      <c r="C14" s="889">
        <v>2</v>
      </c>
      <c r="D14" s="888" t="s">
        <v>537</v>
      </c>
      <c r="E14" s="887" t="s">
        <v>537</v>
      </c>
      <c r="F14" s="888" t="s">
        <v>537</v>
      </c>
      <c r="G14" s="888" t="s">
        <v>537</v>
      </c>
      <c r="H14" s="888" t="s">
        <v>537</v>
      </c>
      <c r="I14" s="888" t="s">
        <v>537</v>
      </c>
      <c r="J14" s="888" t="s">
        <v>537</v>
      </c>
      <c r="K14" s="888" t="s">
        <v>537</v>
      </c>
      <c r="L14" s="888" t="s">
        <v>537</v>
      </c>
      <c r="M14" s="888" t="s">
        <v>537</v>
      </c>
      <c r="N14" s="888" t="s">
        <v>537</v>
      </c>
      <c r="O14" s="888" t="s">
        <v>537</v>
      </c>
      <c r="P14" s="888" t="s">
        <v>537</v>
      </c>
      <c r="Q14" s="888" t="s">
        <v>537</v>
      </c>
      <c r="R14" s="888" t="s">
        <v>537</v>
      </c>
      <c r="S14" s="888" t="s">
        <v>537</v>
      </c>
      <c r="T14" s="888" t="s">
        <v>537</v>
      </c>
      <c r="U14" s="888" t="s">
        <v>537</v>
      </c>
      <c r="V14" s="888" t="s">
        <v>537</v>
      </c>
      <c r="W14" s="888" t="s">
        <v>537</v>
      </c>
      <c r="X14" s="888" t="s">
        <v>537</v>
      </c>
      <c r="Y14" s="888" t="s">
        <v>537</v>
      </c>
      <c r="Z14" s="888" t="s">
        <v>537</v>
      </c>
      <c r="AA14" s="888" t="s">
        <v>537</v>
      </c>
      <c r="AB14" s="888" t="s">
        <v>537</v>
      </c>
      <c r="AC14" s="888" t="s">
        <v>537</v>
      </c>
    </row>
    <row r="15" spans="1:29" ht="20.25" customHeight="1">
      <c r="A15" s="891" t="s">
        <v>536</v>
      </c>
      <c r="B15" s="890" t="s">
        <v>535</v>
      </c>
      <c r="C15" s="889">
        <v>52</v>
      </c>
      <c r="D15" s="888">
        <v>33.383391199999998</v>
      </c>
      <c r="E15" s="887">
        <v>35812.916400000002</v>
      </c>
      <c r="F15" s="881">
        <v>0.11537833220490795</v>
      </c>
      <c r="G15" s="881">
        <v>1.1891682831790917</v>
      </c>
      <c r="H15" s="881">
        <v>0.33728598549328925</v>
      </c>
      <c r="I15" s="881">
        <v>0.85718373632454692</v>
      </c>
      <c r="J15" s="881">
        <v>2.4601838533408196</v>
      </c>
      <c r="K15" s="881">
        <v>1.8612456004769222</v>
      </c>
      <c r="L15" s="881">
        <v>2.0295331769649576</v>
      </c>
      <c r="M15" s="881">
        <v>2.6040143578942336</v>
      </c>
      <c r="N15" s="881">
        <v>2.2702268186582555</v>
      </c>
      <c r="O15" s="881">
        <v>3.8279076932124254</v>
      </c>
      <c r="P15" s="881">
        <v>2.9109963519823596</v>
      </c>
      <c r="Q15" s="881">
        <v>2.737372589037629</v>
      </c>
      <c r="R15" s="881">
        <v>2.8166290667318425</v>
      </c>
      <c r="S15" s="881">
        <v>3.0013514624601711</v>
      </c>
      <c r="T15" s="881">
        <v>2.8196880729121374</v>
      </c>
      <c r="U15" s="881">
        <v>7.2305269573691477</v>
      </c>
      <c r="V15" s="881">
        <v>9.2828687817671458</v>
      </c>
      <c r="W15" s="881">
        <v>7.1119961593356633</v>
      </c>
      <c r="X15" s="881">
        <v>11.830434111199583</v>
      </c>
      <c r="Y15" s="881">
        <v>8.0572015104325292</v>
      </c>
      <c r="Z15" s="881">
        <v>11.894976086192226</v>
      </c>
      <c r="AA15" s="881">
        <v>4.8214331802216668</v>
      </c>
      <c r="AB15" s="881">
        <v>3.9892885417824182</v>
      </c>
      <c r="AC15" s="881">
        <v>3.9431098899263417</v>
      </c>
    </row>
    <row r="16" spans="1:29" ht="20.25" customHeight="1">
      <c r="A16" s="891" t="s">
        <v>534</v>
      </c>
      <c r="B16" s="890" t="s">
        <v>533</v>
      </c>
      <c r="C16" s="889">
        <v>13</v>
      </c>
      <c r="D16" s="888">
        <v>11.607888000000001</v>
      </c>
      <c r="E16" s="887">
        <v>36358.730100000001</v>
      </c>
      <c r="F16" s="881">
        <v>1.9236918895151295E-3</v>
      </c>
      <c r="G16" s="881">
        <v>0</v>
      </c>
      <c r="H16" s="881">
        <v>3.23056183863938E-2</v>
      </c>
      <c r="I16" s="881">
        <v>4.3818479296147579E-2</v>
      </c>
      <c r="J16" s="881">
        <v>0.43783330783343188</v>
      </c>
      <c r="K16" s="881">
        <v>0.47608229851976513</v>
      </c>
      <c r="L16" s="881">
        <v>1.8350383807976089</v>
      </c>
      <c r="M16" s="881">
        <v>2.1703336558726272</v>
      </c>
      <c r="N16" s="881">
        <v>1.3167451305526034</v>
      </c>
      <c r="O16" s="881">
        <v>2.1083482197622856</v>
      </c>
      <c r="P16" s="881">
        <v>4.2382516095951308</v>
      </c>
      <c r="Q16" s="881">
        <v>4.105865769897159</v>
      </c>
      <c r="R16" s="881">
        <v>7.2141986552592501</v>
      </c>
      <c r="S16" s="881">
        <v>6.086332845389272</v>
      </c>
      <c r="T16" s="881">
        <v>8.4144221584494954</v>
      </c>
      <c r="U16" s="881">
        <v>9.2092627013630715</v>
      </c>
      <c r="V16" s="881">
        <v>7.9750407653829871</v>
      </c>
      <c r="W16" s="881">
        <v>6.9849200819304933</v>
      </c>
      <c r="X16" s="881">
        <v>9.0779907593870632</v>
      </c>
      <c r="Y16" s="881">
        <v>5.1135650171676366</v>
      </c>
      <c r="Z16" s="881">
        <v>6.8225072467963148</v>
      </c>
      <c r="AA16" s="881">
        <v>5.1166766943306126</v>
      </c>
      <c r="AB16" s="881">
        <v>8.3933209900026586</v>
      </c>
      <c r="AC16" s="881">
        <v>2.8252141991721489</v>
      </c>
    </row>
    <row r="17" spans="1:29" ht="20.25" customHeight="1">
      <c r="A17" s="891" t="s">
        <v>532</v>
      </c>
      <c r="B17" s="890" t="s">
        <v>531</v>
      </c>
      <c r="C17" s="889">
        <v>219</v>
      </c>
      <c r="D17" s="888">
        <v>132.50463819999999</v>
      </c>
      <c r="E17" s="887">
        <v>34375.550199999998</v>
      </c>
      <c r="F17" s="881">
        <v>0.21057949652965435</v>
      </c>
      <c r="G17" s="881">
        <v>0.75947643318043501</v>
      </c>
      <c r="H17" s="881">
        <v>1.2226256544731278</v>
      </c>
      <c r="I17" s="881">
        <v>1.0156256552836653</v>
      </c>
      <c r="J17" s="881">
        <v>0.7953265744625081</v>
      </c>
      <c r="K17" s="881">
        <v>1.6834283163983617</v>
      </c>
      <c r="L17" s="881">
        <v>2.1937198119907024</v>
      </c>
      <c r="M17" s="881">
        <v>2.4274249140963282</v>
      </c>
      <c r="N17" s="881">
        <v>2.1769951898936624</v>
      </c>
      <c r="O17" s="881">
        <v>2.8775834203213577</v>
      </c>
      <c r="P17" s="881">
        <v>2.9158252514665564</v>
      </c>
      <c r="Q17" s="881">
        <v>2.8109070373658818</v>
      </c>
      <c r="R17" s="881">
        <v>3.2566826781464324</v>
      </c>
      <c r="S17" s="881">
        <v>4.036238710321614</v>
      </c>
      <c r="T17" s="881">
        <v>4.0774100992941698</v>
      </c>
      <c r="U17" s="881">
        <v>8.376695752526496</v>
      </c>
      <c r="V17" s="881">
        <v>8.0597039055195889</v>
      </c>
      <c r="W17" s="881">
        <v>7.2396597812075694</v>
      </c>
      <c r="X17" s="881">
        <v>12.103544613882052</v>
      </c>
      <c r="Y17" s="881">
        <v>9.2683019755605827</v>
      </c>
      <c r="Z17" s="881">
        <v>12.578171848477982</v>
      </c>
      <c r="AA17" s="881">
        <v>4.6121399846967774</v>
      </c>
      <c r="AB17" s="881">
        <v>2.8665453161472803</v>
      </c>
      <c r="AC17" s="881">
        <v>2.4353875032881684</v>
      </c>
    </row>
    <row r="18" spans="1:29" ht="20.25" customHeight="1">
      <c r="A18" s="891" t="s">
        <v>530</v>
      </c>
      <c r="B18" s="890" t="s">
        <v>529</v>
      </c>
      <c r="C18" s="889">
        <v>290</v>
      </c>
      <c r="D18" s="888">
        <v>193.13453080000002</v>
      </c>
      <c r="E18" s="887">
        <v>32018.037199999999</v>
      </c>
      <c r="F18" s="881">
        <v>0.19017049850103759</v>
      </c>
      <c r="G18" s="881">
        <v>0.91780356037709643</v>
      </c>
      <c r="H18" s="881">
        <v>1.0702577066037535</v>
      </c>
      <c r="I18" s="881">
        <v>0.77437359016277985</v>
      </c>
      <c r="J18" s="881">
        <v>1.0340215142925646</v>
      </c>
      <c r="K18" s="881">
        <v>1.7755906651158</v>
      </c>
      <c r="L18" s="881">
        <v>2.1764544033572681</v>
      </c>
      <c r="M18" s="881">
        <v>2.7744935500679508</v>
      </c>
      <c r="N18" s="881">
        <v>2.6729583149198297</v>
      </c>
      <c r="O18" s="881">
        <v>3.3562143823532149</v>
      </c>
      <c r="P18" s="881">
        <v>3.3592471388342746</v>
      </c>
      <c r="Q18" s="881">
        <v>3.5080154087080526</v>
      </c>
      <c r="R18" s="881">
        <v>3.3397173324118996</v>
      </c>
      <c r="S18" s="881">
        <v>3.8217900597193459</v>
      </c>
      <c r="T18" s="881">
        <v>4.0313674451425436</v>
      </c>
      <c r="U18" s="881">
        <v>8.6515158272256496</v>
      </c>
      <c r="V18" s="881">
        <v>8.8404480696830419</v>
      </c>
      <c r="W18" s="881">
        <v>8.398842833961</v>
      </c>
      <c r="X18" s="881">
        <v>13.356696233007339</v>
      </c>
      <c r="Y18" s="881">
        <v>9.0307595579899278</v>
      </c>
      <c r="Z18" s="881">
        <v>10.491272490770976</v>
      </c>
      <c r="AA18" s="881">
        <v>3.1041420066970233</v>
      </c>
      <c r="AB18" s="881">
        <v>1.7167028010301306</v>
      </c>
      <c r="AC18" s="881">
        <v>1.6071447126222544</v>
      </c>
    </row>
    <row r="19" spans="1:29" ht="20.25" customHeight="1">
      <c r="A19" s="891" t="s">
        <v>528</v>
      </c>
      <c r="B19" s="890" t="s">
        <v>527</v>
      </c>
      <c r="C19" s="889">
        <v>53</v>
      </c>
      <c r="D19" s="888">
        <v>47.398228899999999</v>
      </c>
      <c r="E19" s="887">
        <v>37999.6414</v>
      </c>
      <c r="F19" s="881">
        <v>2.4579399421399056E-2</v>
      </c>
      <c r="G19" s="881">
        <v>0.50528470273706783</v>
      </c>
      <c r="H19" s="881">
        <v>1.6533332957510571</v>
      </c>
      <c r="I19" s="881">
        <v>0.86948312112986992</v>
      </c>
      <c r="J19" s="881">
        <v>1.2720994307025677</v>
      </c>
      <c r="K19" s="881">
        <v>1.963507965589828</v>
      </c>
      <c r="L19" s="881">
        <v>1.5514155635465103</v>
      </c>
      <c r="M19" s="881">
        <v>1.2042255865809366</v>
      </c>
      <c r="N19" s="881">
        <v>2.2921748875726449</v>
      </c>
      <c r="O19" s="881">
        <v>2.350409763939513</v>
      </c>
      <c r="P19" s="881">
        <v>2.5008641198405619</v>
      </c>
      <c r="Q19" s="881">
        <v>2.2767650290831858</v>
      </c>
      <c r="R19" s="881">
        <v>2.9952735217074746</v>
      </c>
      <c r="S19" s="881">
        <v>4.134520731005626</v>
      </c>
      <c r="T19" s="881">
        <v>3.7478716847160505</v>
      </c>
      <c r="U19" s="881">
        <v>7.9234956393064717</v>
      </c>
      <c r="V19" s="881">
        <v>7.6305536808781476</v>
      </c>
      <c r="W19" s="881">
        <v>7.1959922958218376</v>
      </c>
      <c r="X19" s="881">
        <v>11.259122806590774</v>
      </c>
      <c r="Y19" s="881">
        <v>7.8744954961808711</v>
      </c>
      <c r="Z19" s="881">
        <v>11.949380665571661</v>
      </c>
      <c r="AA19" s="881">
        <v>6.6772437988711433</v>
      </c>
      <c r="AB19" s="881">
        <v>5.2853145742751577</v>
      </c>
      <c r="AC19" s="881">
        <v>4.8625922391796372</v>
      </c>
    </row>
    <row r="20" spans="1:29" ht="20.25" customHeight="1">
      <c r="A20" s="891" t="s">
        <v>526</v>
      </c>
      <c r="B20" s="890" t="s">
        <v>525</v>
      </c>
      <c r="C20" s="889">
        <v>119</v>
      </c>
      <c r="D20" s="888">
        <v>84.696997600000003</v>
      </c>
      <c r="E20" s="887">
        <v>33772.4692</v>
      </c>
      <c r="F20" s="881">
        <v>4.3351477667963989E-2</v>
      </c>
      <c r="G20" s="881">
        <v>0.17434254363698956</v>
      </c>
      <c r="H20" s="881">
        <v>1.0980530908453361</v>
      </c>
      <c r="I20" s="881">
        <v>0.54938181185303314</v>
      </c>
      <c r="J20" s="881">
        <v>0.80321997151880153</v>
      </c>
      <c r="K20" s="881">
        <v>1.5659517309737554</v>
      </c>
      <c r="L20" s="881">
        <v>1.8938952329521537</v>
      </c>
      <c r="M20" s="881">
        <v>2.2272138959504271</v>
      </c>
      <c r="N20" s="881">
        <v>2.6373084799879614</v>
      </c>
      <c r="O20" s="881">
        <v>2.5193880072084158</v>
      </c>
      <c r="P20" s="881">
        <v>3.5544810150389559</v>
      </c>
      <c r="Q20" s="881">
        <v>3.6978623667292778</v>
      </c>
      <c r="R20" s="881">
        <v>4.3243891800008738</v>
      </c>
      <c r="S20" s="881">
        <v>4.0595879398681305</v>
      </c>
      <c r="T20" s="881">
        <v>5.17684678825026</v>
      </c>
      <c r="U20" s="881">
        <v>8.8969033301364639</v>
      </c>
      <c r="V20" s="881">
        <v>8.7263613934763598</v>
      </c>
      <c r="W20" s="881">
        <v>7.5947892868400801</v>
      </c>
      <c r="X20" s="881">
        <v>11.191139908836625</v>
      </c>
      <c r="Y20" s="881">
        <v>8.5623479054704994</v>
      </c>
      <c r="Z20" s="881">
        <v>10.996232763745569</v>
      </c>
      <c r="AA20" s="881">
        <v>4.5162116821009954</v>
      </c>
      <c r="AB20" s="881">
        <v>2.9479485350729835</v>
      </c>
      <c r="AC20" s="881">
        <v>2.2427916618380817</v>
      </c>
    </row>
    <row r="21" spans="1:29" ht="20.25" customHeight="1">
      <c r="A21" s="891" t="s">
        <v>524</v>
      </c>
      <c r="B21" s="890" t="s">
        <v>523</v>
      </c>
      <c r="C21" s="889">
        <v>173</v>
      </c>
      <c r="D21" s="888">
        <v>114.20745849999999</v>
      </c>
      <c r="E21" s="887">
        <v>34444.108999999997</v>
      </c>
      <c r="F21" s="881">
        <v>3.3327770795284796E-2</v>
      </c>
      <c r="G21" s="881">
        <v>0.17699378189034826</v>
      </c>
      <c r="H21" s="881">
        <v>0.31334634769059327</v>
      </c>
      <c r="I21" s="881">
        <v>1.2835560122371519</v>
      </c>
      <c r="J21" s="881">
        <v>0.81792591505746526</v>
      </c>
      <c r="K21" s="881">
        <v>1.1085408226643971</v>
      </c>
      <c r="L21" s="881">
        <v>1.1570154150659084</v>
      </c>
      <c r="M21" s="881">
        <v>1.6998243595447839</v>
      </c>
      <c r="N21" s="881">
        <v>1.4896610276989923</v>
      </c>
      <c r="O21" s="881">
        <v>3.3560569951742689</v>
      </c>
      <c r="P21" s="881">
        <v>2.9650823549321874</v>
      </c>
      <c r="Q21" s="881">
        <v>3.8742177245805713</v>
      </c>
      <c r="R21" s="881">
        <v>3.7566679587743392</v>
      </c>
      <c r="S21" s="881">
        <v>4.0778320971042366</v>
      </c>
      <c r="T21" s="881">
        <v>4.2126526263606499</v>
      </c>
      <c r="U21" s="881">
        <v>9.4169136948266843</v>
      </c>
      <c r="V21" s="881">
        <v>8.9106738155809673</v>
      </c>
      <c r="W21" s="881">
        <v>8.1660769116931178</v>
      </c>
      <c r="X21" s="881">
        <v>13.073846398569493</v>
      </c>
      <c r="Y21" s="881">
        <v>8.2577183871051645</v>
      </c>
      <c r="Z21" s="881">
        <v>11.771883444897778</v>
      </c>
      <c r="AA21" s="881">
        <v>4.2757210992485222</v>
      </c>
      <c r="AB21" s="881">
        <v>3.3599029786657937</v>
      </c>
      <c r="AC21" s="881">
        <v>2.4445622349612135</v>
      </c>
    </row>
    <row r="22" spans="1:29" ht="20.25" customHeight="1">
      <c r="A22" s="891" t="s">
        <v>522</v>
      </c>
      <c r="B22" s="890" t="s">
        <v>521</v>
      </c>
      <c r="C22" s="889">
        <v>216</v>
      </c>
      <c r="D22" s="888">
        <v>186.021016</v>
      </c>
      <c r="E22" s="887">
        <v>40340.679100000001</v>
      </c>
      <c r="F22" s="881">
        <v>3.4661513729179937E-2</v>
      </c>
      <c r="G22" s="881">
        <v>0.15054691454862282</v>
      </c>
      <c r="H22" s="881">
        <v>0.25713153829887692</v>
      </c>
      <c r="I22" s="881">
        <v>0.24571508629971142</v>
      </c>
      <c r="J22" s="881">
        <v>0.38717996250488168</v>
      </c>
      <c r="K22" s="881">
        <v>0.51449681362884281</v>
      </c>
      <c r="L22" s="881">
        <v>0.85019598000690422</v>
      </c>
      <c r="M22" s="881">
        <v>0.97215848987729436</v>
      </c>
      <c r="N22" s="881">
        <v>1.1471239357170266</v>
      </c>
      <c r="O22" s="881">
        <v>1.4100345522250024</v>
      </c>
      <c r="P22" s="881">
        <v>1.8690221539269518</v>
      </c>
      <c r="Q22" s="881">
        <v>2.1885736824488689</v>
      </c>
      <c r="R22" s="881">
        <v>2.3957162453085412</v>
      </c>
      <c r="S22" s="881">
        <v>2.7944144225080461</v>
      </c>
      <c r="T22" s="881">
        <v>3.1547822532051968</v>
      </c>
      <c r="U22" s="881">
        <v>7.002781072865444</v>
      </c>
      <c r="V22" s="881">
        <v>7.4697270764288266</v>
      </c>
      <c r="W22" s="881">
        <v>7.1094142932753357</v>
      </c>
      <c r="X22" s="881">
        <v>12.092405193615328</v>
      </c>
      <c r="Y22" s="881">
        <v>10.179564979905281</v>
      </c>
      <c r="Z22" s="881">
        <v>17.884637239052601</v>
      </c>
      <c r="AA22" s="881">
        <v>10.222464863862479</v>
      </c>
      <c r="AB22" s="881">
        <v>6.4650130176689284</v>
      </c>
      <c r="AC22" s="881">
        <v>3.202238504062358</v>
      </c>
    </row>
    <row r="23" spans="1:29" ht="20.25" customHeight="1">
      <c r="A23" s="891" t="s">
        <v>520</v>
      </c>
      <c r="B23" s="890" t="s">
        <v>519</v>
      </c>
      <c r="C23" s="889">
        <v>154</v>
      </c>
      <c r="D23" s="888">
        <v>81.718711599999992</v>
      </c>
      <c r="E23" s="887">
        <v>32134.227800000001</v>
      </c>
      <c r="F23" s="881">
        <v>3.1122125523085221E-2</v>
      </c>
      <c r="G23" s="881">
        <v>1.9270110470023614</v>
      </c>
      <c r="H23" s="881">
        <v>2.4063553640265667</v>
      </c>
      <c r="I23" s="881">
        <v>2.4313086453506938</v>
      </c>
      <c r="J23" s="881">
        <v>1.8140826880094865</v>
      </c>
      <c r="K23" s="881">
        <v>2.2146507997563685</v>
      </c>
      <c r="L23" s="881">
        <v>1.714624560967748</v>
      </c>
      <c r="M23" s="881">
        <v>2.8225301829159042</v>
      </c>
      <c r="N23" s="881">
        <v>3.0248663391800221</v>
      </c>
      <c r="O23" s="881">
        <v>3.2539412919476334</v>
      </c>
      <c r="P23" s="881">
        <v>3.5780938572702614</v>
      </c>
      <c r="Q23" s="881">
        <v>3.893690976890047</v>
      </c>
      <c r="R23" s="881">
        <v>3.3933674989560165</v>
      </c>
      <c r="S23" s="881">
        <v>4.1917315299425262</v>
      </c>
      <c r="T23" s="881">
        <v>3.9333311025916862</v>
      </c>
      <c r="U23" s="881">
        <v>7.6677044673327917</v>
      </c>
      <c r="V23" s="881">
        <v>7.360910227566535</v>
      </c>
      <c r="W23" s="881">
        <v>7.2250004734533784</v>
      </c>
      <c r="X23" s="881">
        <v>10.315932954576832</v>
      </c>
      <c r="Y23" s="881">
        <v>7.1793606202670484</v>
      </c>
      <c r="Z23" s="881">
        <v>10.382820940118689</v>
      </c>
      <c r="AA23" s="881">
        <v>4.2127147290951665</v>
      </c>
      <c r="AB23" s="881">
        <v>3.0365848303462486</v>
      </c>
      <c r="AC23" s="881">
        <v>1.9882625021709228</v>
      </c>
    </row>
    <row r="24" spans="1:29" ht="20.25" customHeight="1">
      <c r="A24" s="891" t="s">
        <v>63</v>
      </c>
      <c r="B24" s="890" t="s">
        <v>518</v>
      </c>
      <c r="C24" s="889">
        <v>61</v>
      </c>
      <c r="D24" s="888">
        <v>32.540813200000002</v>
      </c>
      <c r="E24" s="887">
        <v>47527.653400000003</v>
      </c>
      <c r="F24" s="881">
        <v>0.28100557732835024</v>
      </c>
      <c r="G24" s="881">
        <v>0.81953422110545171</v>
      </c>
      <c r="H24" s="881">
        <v>0.67285073256866246</v>
      </c>
      <c r="I24" s="881">
        <v>0.13765421203425857</v>
      </c>
      <c r="J24" s="881">
        <v>0.22619287215600378</v>
      </c>
      <c r="K24" s="881">
        <v>0.48161611400664073</v>
      </c>
      <c r="L24" s="881">
        <v>0.92956343205338221</v>
      </c>
      <c r="M24" s="881">
        <v>0.51959549677142058</v>
      </c>
      <c r="N24" s="881">
        <v>0.46969600624485924</v>
      </c>
      <c r="O24" s="881">
        <v>0.54399101495103386</v>
      </c>
      <c r="P24" s="881">
        <v>0.58158442088349527</v>
      </c>
      <c r="Q24" s="881">
        <v>0.9882813868953958</v>
      </c>
      <c r="R24" s="881">
        <v>1.5651932140405143</v>
      </c>
      <c r="S24" s="881">
        <v>0.97853577918575185</v>
      </c>
      <c r="T24" s="881">
        <v>1.6628825366908777</v>
      </c>
      <c r="U24" s="881">
        <v>3.8979204121426201</v>
      </c>
      <c r="V24" s="881">
        <v>4.4737290093291211</v>
      </c>
      <c r="W24" s="881">
        <v>5.178113987636916</v>
      </c>
      <c r="X24" s="881">
        <v>10.46827434539958</v>
      </c>
      <c r="Y24" s="881">
        <v>9.5632247444879468</v>
      </c>
      <c r="Z24" s="881">
        <v>22.751762085650643</v>
      </c>
      <c r="AA24" s="881">
        <v>15.076140445070378</v>
      </c>
      <c r="AB24" s="881">
        <v>10.793351654776716</v>
      </c>
      <c r="AC24" s="881">
        <v>6.9393072205091668</v>
      </c>
    </row>
    <row r="25" spans="1:29" ht="20.25" customHeight="1">
      <c r="A25" s="891" t="s">
        <v>65</v>
      </c>
      <c r="B25" s="890" t="s">
        <v>517</v>
      </c>
      <c r="C25" s="889">
        <v>163</v>
      </c>
      <c r="D25" s="888">
        <v>49.303383500000002</v>
      </c>
      <c r="E25" s="887">
        <v>30265.213199999998</v>
      </c>
      <c r="F25" s="881">
        <v>0.32908431122176424</v>
      </c>
      <c r="G25" s="881">
        <v>2.1417751177259468</v>
      </c>
      <c r="H25" s="881">
        <v>1.7426883086025931</v>
      </c>
      <c r="I25" s="881">
        <v>1.9661679000184642</v>
      </c>
      <c r="J25" s="881">
        <v>1.8080217557482638</v>
      </c>
      <c r="K25" s="881">
        <v>1.7716757715015641</v>
      </c>
      <c r="L25" s="881">
        <v>2.0796536205268752</v>
      </c>
      <c r="M25" s="881">
        <v>3.4790940869200178</v>
      </c>
      <c r="N25" s="881">
        <v>3.1431410787456397</v>
      </c>
      <c r="O25" s="881">
        <v>3.9333042934061506</v>
      </c>
      <c r="P25" s="881">
        <v>3.107749998537118</v>
      </c>
      <c r="Q25" s="881">
        <v>3.1323142355939928</v>
      </c>
      <c r="R25" s="881">
        <v>4.1209818794687791</v>
      </c>
      <c r="S25" s="881">
        <v>4.3243113325072313</v>
      </c>
      <c r="T25" s="881">
        <v>4.1870424572382543</v>
      </c>
      <c r="U25" s="881">
        <v>8.1246233334067224</v>
      </c>
      <c r="V25" s="881">
        <v>9.1296346831855857</v>
      </c>
      <c r="W25" s="881">
        <v>8.1421367359098173</v>
      </c>
      <c r="X25" s="881">
        <v>12.711551936389922</v>
      </c>
      <c r="Y25" s="881">
        <v>7.656032572287863</v>
      </c>
      <c r="Z25" s="881">
        <v>7.2695351628352238</v>
      </c>
      <c r="AA25" s="881">
        <v>2.5438047269108823</v>
      </c>
      <c r="AB25" s="881">
        <v>1.8374175070560823</v>
      </c>
      <c r="AC25" s="881">
        <v>1.3182571942552379</v>
      </c>
    </row>
    <row r="26" spans="1:29" ht="20.25" customHeight="1">
      <c r="A26" s="891" t="s">
        <v>67</v>
      </c>
      <c r="B26" s="890" t="s">
        <v>68</v>
      </c>
      <c r="C26" s="889">
        <v>358</v>
      </c>
      <c r="D26" s="888">
        <v>190.9417818</v>
      </c>
      <c r="E26" s="887">
        <v>29612.113000000001</v>
      </c>
      <c r="F26" s="881">
        <v>0.58403670976951161</v>
      </c>
      <c r="G26" s="881">
        <v>3.7892586587353194</v>
      </c>
      <c r="H26" s="881">
        <v>4.0460092218538204</v>
      </c>
      <c r="I26" s="881">
        <v>3.4191700414937678</v>
      </c>
      <c r="J26" s="881">
        <v>3.9249976245900937</v>
      </c>
      <c r="K26" s="881">
        <v>4.5483706699127495</v>
      </c>
      <c r="L26" s="881">
        <v>3.453385758653269</v>
      </c>
      <c r="M26" s="881">
        <v>3.4999966675706387</v>
      </c>
      <c r="N26" s="881">
        <v>3.608397248129168</v>
      </c>
      <c r="O26" s="881">
        <v>4.6340207557443041</v>
      </c>
      <c r="P26" s="881">
        <v>2.9175355689490061</v>
      </c>
      <c r="Q26" s="881">
        <v>2.7250408218407021</v>
      </c>
      <c r="R26" s="881">
        <v>2.8929497504039734</v>
      </c>
      <c r="S26" s="881">
        <v>2.6467042217577128</v>
      </c>
      <c r="T26" s="881">
        <v>3.6944150900345267</v>
      </c>
      <c r="U26" s="881">
        <v>6.5337600719927922</v>
      </c>
      <c r="V26" s="881">
        <v>6.0764026032567378</v>
      </c>
      <c r="W26" s="881">
        <v>4.747548972542373</v>
      </c>
      <c r="X26" s="881">
        <v>8.1880856838217699</v>
      </c>
      <c r="Y26" s="881">
        <v>6.7982866702252593</v>
      </c>
      <c r="Z26" s="881">
        <v>9.3358086071866744</v>
      </c>
      <c r="AA26" s="881">
        <v>3.7644163222111504</v>
      </c>
      <c r="AB26" s="881">
        <v>2.5265819007875208</v>
      </c>
      <c r="AC26" s="881">
        <v>1.6448204109091435</v>
      </c>
    </row>
    <row r="27" spans="1:29" ht="20.25" customHeight="1">
      <c r="A27" s="891" t="s">
        <v>69</v>
      </c>
      <c r="B27" s="890" t="s">
        <v>516</v>
      </c>
      <c r="C27" s="889">
        <v>963</v>
      </c>
      <c r="D27" s="888">
        <v>475.43645400000003</v>
      </c>
      <c r="E27" s="887">
        <v>31245.78</v>
      </c>
      <c r="F27" s="881">
        <v>0.64688642911677097</v>
      </c>
      <c r="G27" s="881">
        <v>3.0637362948193281</v>
      </c>
      <c r="H27" s="881">
        <v>4.5126661658973246</v>
      </c>
      <c r="I27" s="881">
        <v>3.778408060396647</v>
      </c>
      <c r="J27" s="881">
        <v>3.1636263003088945</v>
      </c>
      <c r="K27" s="881">
        <v>3.9026459885215274</v>
      </c>
      <c r="L27" s="881">
        <v>3.7117990115246817</v>
      </c>
      <c r="M27" s="881">
        <v>3.266172202268697</v>
      </c>
      <c r="N27" s="881">
        <v>3.4827482118146542</v>
      </c>
      <c r="O27" s="881">
        <v>4.9419164858570142</v>
      </c>
      <c r="P27" s="881">
        <v>3.7050095027000185</v>
      </c>
      <c r="Q27" s="881">
        <v>3.4728727805966675</v>
      </c>
      <c r="R27" s="881">
        <v>3.199479251542626</v>
      </c>
      <c r="S27" s="881">
        <v>3.5244855246207094</v>
      </c>
      <c r="T27" s="881">
        <v>3.3409912021596897</v>
      </c>
      <c r="U27" s="881">
        <v>6.7381723320694284</v>
      </c>
      <c r="V27" s="881">
        <v>5.5621791466583668</v>
      </c>
      <c r="W27" s="881">
        <v>5.0039854537531951</v>
      </c>
      <c r="X27" s="881">
        <v>7.5901913276511195</v>
      </c>
      <c r="Y27" s="881">
        <v>5.3443733407956131</v>
      </c>
      <c r="Z27" s="881">
        <v>7.5162895270962951</v>
      </c>
      <c r="AA27" s="881">
        <v>3.8633569734642181</v>
      </c>
      <c r="AB27" s="881">
        <v>3.4008051473478305</v>
      </c>
      <c r="AC27" s="881">
        <v>3.2672033390186774</v>
      </c>
    </row>
    <row r="28" spans="1:29" ht="20.25" customHeight="1">
      <c r="A28" s="891" t="s">
        <v>71</v>
      </c>
      <c r="B28" s="890" t="s">
        <v>72</v>
      </c>
      <c r="C28" s="889">
        <v>291</v>
      </c>
      <c r="D28" s="888">
        <v>243.6858891</v>
      </c>
      <c r="E28" s="887">
        <v>31200.1453</v>
      </c>
      <c r="F28" s="881">
        <v>0.14711931056987904</v>
      </c>
      <c r="G28" s="881">
        <v>2.3396788468372582</v>
      </c>
      <c r="H28" s="881">
        <v>1.9004832890014065</v>
      </c>
      <c r="I28" s="881">
        <v>2.693618298639517</v>
      </c>
      <c r="J28" s="881">
        <v>3.2903567907084033</v>
      </c>
      <c r="K28" s="881">
        <v>3.2213204174406171</v>
      </c>
      <c r="L28" s="881">
        <v>2.5304028160077814</v>
      </c>
      <c r="M28" s="881">
        <v>3.0969212980990779</v>
      </c>
      <c r="N28" s="881">
        <v>2.6474744285880769</v>
      </c>
      <c r="O28" s="881">
        <v>3.2183933296119607</v>
      </c>
      <c r="P28" s="881">
        <v>2.6586149997964736</v>
      </c>
      <c r="Q28" s="881">
        <v>3.0413361345509276</v>
      </c>
      <c r="R28" s="881">
        <v>3.2085230001936949</v>
      </c>
      <c r="S28" s="881">
        <v>3.0623091585486475</v>
      </c>
      <c r="T28" s="881">
        <v>3.2764528670445694</v>
      </c>
      <c r="U28" s="881">
        <v>6.7616593479642715</v>
      </c>
      <c r="V28" s="881">
        <v>7.8875969269243988</v>
      </c>
      <c r="W28" s="881">
        <v>6.6020170718206757</v>
      </c>
      <c r="X28" s="881">
        <v>12.062103270960387</v>
      </c>
      <c r="Y28" s="881">
        <v>9.134535069802693</v>
      </c>
      <c r="Z28" s="881">
        <v>11.437884402310269</v>
      </c>
      <c r="AA28" s="881">
        <v>2.7037849111140839</v>
      </c>
      <c r="AB28" s="881">
        <v>1.5689771016782275</v>
      </c>
      <c r="AC28" s="881">
        <v>1.5084369117866991</v>
      </c>
    </row>
    <row r="29" spans="1:29" ht="20.25" customHeight="1">
      <c r="A29" s="891" t="s">
        <v>73</v>
      </c>
      <c r="B29" s="890" t="s">
        <v>515</v>
      </c>
      <c r="C29" s="889">
        <v>318</v>
      </c>
      <c r="D29" s="888">
        <v>112.2838454</v>
      </c>
      <c r="E29" s="887">
        <v>19511.0203</v>
      </c>
      <c r="F29" s="881">
        <v>1.3097698023797821</v>
      </c>
      <c r="G29" s="881">
        <v>15.665732712784344</v>
      </c>
      <c r="H29" s="881">
        <v>15.713540658627995</v>
      </c>
      <c r="I29" s="881">
        <v>10.158970918179829</v>
      </c>
      <c r="J29" s="881">
        <v>6.2660775242740305</v>
      </c>
      <c r="K29" s="881">
        <v>6.7927540892716882</v>
      </c>
      <c r="L29" s="881">
        <v>4.9528952986855934</v>
      </c>
      <c r="M29" s="881">
        <v>5.6146042002227325</v>
      </c>
      <c r="N29" s="881">
        <v>3.4988177382104517</v>
      </c>
      <c r="O29" s="881">
        <v>4.1907164679274507</v>
      </c>
      <c r="P29" s="881">
        <v>2.426438808088772</v>
      </c>
      <c r="Q29" s="881">
        <v>1.8020927167141714</v>
      </c>
      <c r="R29" s="881">
        <v>1.7611805981130033</v>
      </c>
      <c r="S29" s="881">
        <v>2.2137838182731135</v>
      </c>
      <c r="T29" s="881">
        <v>1.99828469715021</v>
      </c>
      <c r="U29" s="881">
        <v>3.361746016582364</v>
      </c>
      <c r="V29" s="881">
        <v>2.3915415351458922</v>
      </c>
      <c r="W29" s="881">
        <v>2.1373225074815614</v>
      </c>
      <c r="X29" s="881">
        <v>2.8110322448931728</v>
      </c>
      <c r="Y29" s="881">
        <v>1.7148951330802926</v>
      </c>
      <c r="Z29" s="881">
        <v>1.6819198641374637</v>
      </c>
      <c r="AA29" s="881">
        <v>0.58868370391596869</v>
      </c>
      <c r="AB29" s="881">
        <v>0.50935118757519848</v>
      </c>
      <c r="AC29" s="881">
        <v>0.43784766922490881</v>
      </c>
    </row>
    <row r="30" spans="1:29" ht="20.25" customHeight="1">
      <c r="A30" s="891" t="s">
        <v>514</v>
      </c>
      <c r="B30" s="890" t="s">
        <v>513</v>
      </c>
      <c r="C30" s="889">
        <v>45</v>
      </c>
      <c r="D30" s="888">
        <v>22.368911300000001</v>
      </c>
      <c r="E30" s="887">
        <v>48939.285499999998</v>
      </c>
      <c r="F30" s="881">
        <v>1.2753414601809432E-2</v>
      </c>
      <c r="G30" s="881">
        <v>2.8262524336622499</v>
      </c>
      <c r="H30" s="881">
        <v>1.1080235272782364</v>
      </c>
      <c r="I30" s="881">
        <v>0.93648768681916139</v>
      </c>
      <c r="J30" s="881">
        <v>0.29244963745732233</v>
      </c>
      <c r="K30" s="881">
        <v>1.0166775528319969</v>
      </c>
      <c r="L30" s="881">
        <v>0.36310484185254022</v>
      </c>
      <c r="M30" s="881">
        <v>1.0395722745791389</v>
      </c>
      <c r="N30" s="881">
        <v>1.337244785802338</v>
      </c>
      <c r="O30" s="881">
        <v>0.84320062550384389</v>
      </c>
      <c r="P30" s="881">
        <v>0.9253508014938574</v>
      </c>
      <c r="Q30" s="881">
        <v>1.0720061284341542</v>
      </c>
      <c r="R30" s="881">
        <v>1.3011697176339556</v>
      </c>
      <c r="S30" s="881">
        <v>2.3142038209074576</v>
      </c>
      <c r="T30" s="881">
        <v>1.9414619432104416</v>
      </c>
      <c r="U30" s="881">
        <v>3.5575562410138399</v>
      </c>
      <c r="V30" s="881">
        <v>5.6368693276547619</v>
      </c>
      <c r="W30" s="881">
        <v>3.9042955121378662</v>
      </c>
      <c r="X30" s="881">
        <v>9.6184922508946613</v>
      </c>
      <c r="Y30" s="881">
        <v>9.8482535446416648</v>
      </c>
      <c r="Z30" s="881">
        <v>17.722097632887479</v>
      </c>
      <c r="AA30" s="881">
        <v>11.71078853533654</v>
      </c>
      <c r="AB30" s="881">
        <v>11.174023476055359</v>
      </c>
      <c r="AC30" s="881">
        <v>9.497662946162249</v>
      </c>
    </row>
    <row r="31" spans="1:29" ht="20.25" customHeight="1">
      <c r="A31" s="891" t="s">
        <v>512</v>
      </c>
      <c r="B31" s="890" t="s">
        <v>511</v>
      </c>
      <c r="C31" s="889">
        <v>22</v>
      </c>
      <c r="D31" s="888">
        <v>18.690892399999999</v>
      </c>
      <c r="E31" s="887">
        <v>51308.714</v>
      </c>
      <c r="F31" s="881">
        <v>2.6167824924186065E-3</v>
      </c>
      <c r="G31" s="881">
        <v>1.4488286284286778</v>
      </c>
      <c r="H31" s="881">
        <v>0.91446248976319611</v>
      </c>
      <c r="I31" s="881">
        <v>1.0934710640140435</v>
      </c>
      <c r="J31" s="881">
        <v>0.58636526097598207</v>
      </c>
      <c r="K31" s="881">
        <v>0.13490046093251276</v>
      </c>
      <c r="L31" s="881">
        <v>0.25860669980637196</v>
      </c>
      <c r="M31" s="881">
        <v>0.4418751027639537</v>
      </c>
      <c r="N31" s="881">
        <v>1.2167845982570635</v>
      </c>
      <c r="O31" s="881">
        <v>1.9702729656717728</v>
      </c>
      <c r="P31" s="881">
        <v>1.2613902801131101</v>
      </c>
      <c r="Q31" s="881">
        <v>1.432509985451524</v>
      </c>
      <c r="R31" s="881">
        <v>1.6905800602650733</v>
      </c>
      <c r="S31" s="881">
        <v>2.6490233286025444</v>
      </c>
      <c r="T31" s="881">
        <v>1.8903265421398499</v>
      </c>
      <c r="U31" s="881">
        <v>4.6146277103387527</v>
      </c>
      <c r="V31" s="881">
        <v>4.7990736921689194</v>
      </c>
      <c r="W31" s="881">
        <v>5.555521789853116</v>
      </c>
      <c r="X31" s="881">
        <v>7.9138377576878032</v>
      </c>
      <c r="Y31" s="881">
        <v>7.0440135859965665</v>
      </c>
      <c r="Z31" s="881">
        <v>15.093279869290777</v>
      </c>
      <c r="AA31" s="881">
        <v>10.642775943646223</v>
      </c>
      <c r="AB31" s="881">
        <v>13.428172108036962</v>
      </c>
      <c r="AC31" s="881">
        <v>13.916684363342652</v>
      </c>
    </row>
    <row r="32" spans="1:29" ht="20.25" customHeight="1">
      <c r="A32" s="891" t="s">
        <v>510</v>
      </c>
      <c r="B32" s="890" t="s">
        <v>509</v>
      </c>
      <c r="C32" s="889">
        <v>160</v>
      </c>
      <c r="D32" s="888">
        <v>71.878476200000009</v>
      </c>
      <c r="E32" s="887">
        <v>60292.814200000001</v>
      </c>
      <c r="F32" s="881">
        <v>0.49874666096496906</v>
      </c>
      <c r="G32" s="881">
        <v>0.63990407743229261</v>
      </c>
      <c r="H32" s="881">
        <v>1.5077789030814204</v>
      </c>
      <c r="I32" s="881">
        <v>0.98973091474635344</v>
      </c>
      <c r="J32" s="881">
        <v>0.56816521661320363</v>
      </c>
      <c r="K32" s="881">
        <v>0.58159914080092867</v>
      </c>
      <c r="L32" s="881">
        <v>0.72603806812476634</v>
      </c>
      <c r="M32" s="881">
        <v>0.44506842230470095</v>
      </c>
      <c r="N32" s="881">
        <v>0.36636948071528536</v>
      </c>
      <c r="O32" s="881">
        <v>2.573695211418519</v>
      </c>
      <c r="P32" s="881">
        <v>0.99089287593996034</v>
      </c>
      <c r="Q32" s="881">
        <v>0.56645288203814192</v>
      </c>
      <c r="R32" s="881">
        <v>1.4925892377223211</v>
      </c>
      <c r="S32" s="881">
        <v>1.1590707594883598</v>
      </c>
      <c r="T32" s="881">
        <v>1.2621020199089863</v>
      </c>
      <c r="U32" s="881">
        <v>2.3858252020094994</v>
      </c>
      <c r="V32" s="881">
        <v>3.3427337737579914</v>
      </c>
      <c r="W32" s="881">
        <v>3.3863685329489495</v>
      </c>
      <c r="X32" s="881">
        <v>6.5639626066530328</v>
      </c>
      <c r="Y32" s="881">
        <v>6.7124426602688594</v>
      </c>
      <c r="Z32" s="881">
        <v>15.208346890358811</v>
      </c>
      <c r="AA32" s="881">
        <v>12.747850517176099</v>
      </c>
      <c r="AB32" s="881">
        <v>15.35439283561217</v>
      </c>
      <c r="AC32" s="881">
        <v>19.929873388161781</v>
      </c>
    </row>
    <row r="33" spans="1:29" ht="20.25" customHeight="1">
      <c r="A33" s="891" t="s">
        <v>77</v>
      </c>
      <c r="B33" s="890" t="s">
        <v>78</v>
      </c>
      <c r="C33" s="889">
        <v>167</v>
      </c>
      <c r="D33" s="888">
        <v>70.264657</v>
      </c>
      <c r="E33" s="887">
        <v>56589.233</v>
      </c>
      <c r="F33" s="881">
        <v>0.39153041051634252</v>
      </c>
      <c r="G33" s="881">
        <v>0.800642206223251</v>
      </c>
      <c r="H33" s="881">
        <v>0.4467669998019061</v>
      </c>
      <c r="I33" s="881">
        <v>0.84238680621468065</v>
      </c>
      <c r="J33" s="881">
        <v>0.14158469456415332</v>
      </c>
      <c r="K33" s="881">
        <v>0.38598651381732357</v>
      </c>
      <c r="L33" s="881">
        <v>0.18356483260140299</v>
      </c>
      <c r="M33" s="881">
        <v>0.31240286279345247</v>
      </c>
      <c r="N33" s="881">
        <v>0.39556842923178287</v>
      </c>
      <c r="O33" s="881">
        <v>0.6103155103994885</v>
      </c>
      <c r="P33" s="881">
        <v>1.1627098670673079</v>
      </c>
      <c r="Q33" s="881">
        <v>1.2638944498085287</v>
      </c>
      <c r="R33" s="881">
        <v>1.5672508014946973</v>
      </c>
      <c r="S33" s="881">
        <v>2.1200501982098907</v>
      </c>
      <c r="T33" s="881">
        <v>2.4820471264806709</v>
      </c>
      <c r="U33" s="881">
        <v>4.6575185017981369</v>
      </c>
      <c r="V33" s="881">
        <v>4.5170663823207722</v>
      </c>
      <c r="W33" s="881">
        <v>4.7754726818064448</v>
      </c>
      <c r="X33" s="881">
        <v>9.0006486475839473</v>
      </c>
      <c r="Y33" s="881">
        <v>8.3543392234875622</v>
      </c>
      <c r="Z33" s="881">
        <v>15.790290273529692</v>
      </c>
      <c r="AA33" s="881">
        <v>11.226250773557464</v>
      </c>
      <c r="AB33" s="881">
        <v>12.37524079851411</v>
      </c>
      <c r="AC33" s="881">
        <v>16.196471150496041</v>
      </c>
    </row>
    <row r="34" spans="1:29" ht="20.25" customHeight="1">
      <c r="A34" s="891" t="s">
        <v>79</v>
      </c>
      <c r="B34" s="890" t="s">
        <v>508</v>
      </c>
      <c r="C34" s="889">
        <v>156</v>
      </c>
      <c r="D34" s="888">
        <v>43.612620300000003</v>
      </c>
      <c r="E34" s="887">
        <v>29218.111000000001</v>
      </c>
      <c r="F34" s="881">
        <v>1.4137712794110655</v>
      </c>
      <c r="G34" s="881">
        <v>3.6501347294649942</v>
      </c>
      <c r="H34" s="881">
        <v>6.8606884415977181</v>
      </c>
      <c r="I34" s="881">
        <v>4.44721662367074</v>
      </c>
      <c r="J34" s="881">
        <v>1.5364942426997443</v>
      </c>
      <c r="K34" s="881">
        <v>4.0213064198758994</v>
      </c>
      <c r="L34" s="881">
        <v>4.8527441952392847</v>
      </c>
      <c r="M34" s="881">
        <v>2.8941916154485217</v>
      </c>
      <c r="N34" s="881">
        <v>2.2819692858491236</v>
      </c>
      <c r="O34" s="881">
        <v>2.7490978339588552</v>
      </c>
      <c r="P34" s="881">
        <v>4.5894146837125493</v>
      </c>
      <c r="Q34" s="881">
        <v>2.3912828278286229</v>
      </c>
      <c r="R34" s="881">
        <v>2.2226972223450647</v>
      </c>
      <c r="S34" s="881">
        <v>3.0119297830862042</v>
      </c>
      <c r="T34" s="881">
        <v>3.485474822525167</v>
      </c>
      <c r="U34" s="881">
        <v>5.7589860061675759</v>
      </c>
      <c r="V34" s="881">
        <v>5.4748567813064888</v>
      </c>
      <c r="W34" s="881">
        <v>7.3206793768362504</v>
      </c>
      <c r="X34" s="881">
        <v>9.5785574708979357</v>
      </c>
      <c r="Y34" s="881">
        <v>5.2163488099338062</v>
      </c>
      <c r="Z34" s="881">
        <v>9.8769931051356696</v>
      </c>
      <c r="AA34" s="881">
        <v>2.3674411051151627</v>
      </c>
      <c r="AB34" s="881">
        <v>2.2940206140285495</v>
      </c>
      <c r="AC34" s="881">
        <v>1.7037024945735719</v>
      </c>
    </row>
    <row r="35" spans="1:29" ht="20.25" customHeight="1">
      <c r="A35" s="891" t="s">
        <v>507</v>
      </c>
      <c r="B35" s="890" t="s">
        <v>506</v>
      </c>
      <c r="C35" s="889">
        <v>310</v>
      </c>
      <c r="D35" s="888">
        <v>117.5914832</v>
      </c>
      <c r="E35" s="887">
        <v>39982.9542</v>
      </c>
      <c r="F35" s="881">
        <v>0.55645492530023644</v>
      </c>
      <c r="G35" s="881">
        <v>2.894272958706928</v>
      </c>
      <c r="H35" s="881">
        <v>2.8092633157636708</v>
      </c>
      <c r="I35" s="881">
        <v>3.6638906005396827</v>
      </c>
      <c r="J35" s="881">
        <v>1.968392214309616</v>
      </c>
      <c r="K35" s="881">
        <v>2.0576162781149443</v>
      </c>
      <c r="L35" s="881">
        <v>1.7934228250298996</v>
      </c>
      <c r="M35" s="881">
        <v>3.3178004850609795</v>
      </c>
      <c r="N35" s="881">
        <v>2.1057378754110312</v>
      </c>
      <c r="O35" s="881">
        <v>3.7939951760043793</v>
      </c>
      <c r="P35" s="881">
        <v>2.5789161914406398</v>
      </c>
      <c r="Q35" s="881">
        <v>2.0343063416687985</v>
      </c>
      <c r="R35" s="881">
        <v>1.700700718774504</v>
      </c>
      <c r="S35" s="881">
        <v>1.7575394439790517</v>
      </c>
      <c r="T35" s="881">
        <v>2.5211939838853907</v>
      </c>
      <c r="U35" s="881">
        <v>5.423293189655082</v>
      </c>
      <c r="V35" s="881">
        <v>3.9193728785283315</v>
      </c>
      <c r="W35" s="881">
        <v>5.3139106931512883</v>
      </c>
      <c r="X35" s="881">
        <v>9.3981398986215012</v>
      </c>
      <c r="Y35" s="881">
        <v>6.8095472410879498</v>
      </c>
      <c r="Z35" s="881">
        <v>12.581288029880042</v>
      </c>
      <c r="AA35" s="881">
        <v>7.5940248876799608</v>
      </c>
      <c r="AB35" s="881">
        <v>6.4213607946055742</v>
      </c>
      <c r="AC35" s="881">
        <v>6.9855588827201736</v>
      </c>
    </row>
    <row r="36" spans="1:29" ht="20.25" customHeight="1">
      <c r="A36" s="891" t="s">
        <v>505</v>
      </c>
      <c r="B36" s="890" t="s">
        <v>504</v>
      </c>
      <c r="C36" s="889">
        <v>91</v>
      </c>
      <c r="D36" s="888">
        <v>21.573728800000001</v>
      </c>
      <c r="E36" s="887">
        <v>49772.2624</v>
      </c>
      <c r="F36" s="881">
        <v>1.593604903386011E-2</v>
      </c>
      <c r="G36" s="881">
        <v>1.0301700835323377</v>
      </c>
      <c r="H36" s="881">
        <v>0.10289227330974886</v>
      </c>
      <c r="I36" s="881">
        <v>0.23105834166229069</v>
      </c>
      <c r="J36" s="881">
        <v>0.40473531863439388</v>
      </c>
      <c r="K36" s="881">
        <v>0.36148132167119851</v>
      </c>
      <c r="L36" s="881">
        <v>0.33551687179825862</v>
      </c>
      <c r="M36" s="881">
        <v>0.5848984251623669</v>
      </c>
      <c r="N36" s="881">
        <v>0.7701816479680601</v>
      </c>
      <c r="O36" s="881">
        <v>1.0142446956133053</v>
      </c>
      <c r="P36" s="881">
        <v>1.2456715410272516</v>
      </c>
      <c r="Q36" s="881">
        <v>1.329926795037861</v>
      </c>
      <c r="R36" s="881">
        <v>1.4167161496903586</v>
      </c>
      <c r="S36" s="881">
        <v>1.8045030769089858</v>
      </c>
      <c r="T36" s="881">
        <v>1.965345462208647</v>
      </c>
      <c r="U36" s="881">
        <v>4.2795374344373887</v>
      </c>
      <c r="V36" s="881">
        <v>4.7866551469767256</v>
      </c>
      <c r="W36" s="881">
        <v>5.4025417247295699</v>
      </c>
      <c r="X36" s="881">
        <v>10.304633105427746</v>
      </c>
      <c r="Y36" s="881">
        <v>9.7406133148387397</v>
      </c>
      <c r="Z36" s="881">
        <v>18.865191723370508</v>
      </c>
      <c r="AA36" s="881">
        <v>11.918148799571448</v>
      </c>
      <c r="AB36" s="881">
        <v>12.382781969522116</v>
      </c>
      <c r="AC36" s="881">
        <v>9.7066196549202921</v>
      </c>
    </row>
    <row r="37" spans="1:29" ht="20.25" customHeight="1">
      <c r="A37" s="891" t="s">
        <v>503</v>
      </c>
      <c r="B37" s="890" t="s">
        <v>502</v>
      </c>
      <c r="C37" s="889">
        <v>91</v>
      </c>
      <c r="D37" s="888">
        <v>28.259076</v>
      </c>
      <c r="E37" s="887">
        <v>30979.6175</v>
      </c>
      <c r="F37" s="881">
        <v>1.422243600604634</v>
      </c>
      <c r="G37" s="881">
        <v>7.410451424526407</v>
      </c>
      <c r="H37" s="881">
        <v>7.5213676483972796</v>
      </c>
      <c r="I37" s="881">
        <v>7.3125041314160448</v>
      </c>
      <c r="J37" s="881">
        <v>3.4409352237843867</v>
      </c>
      <c r="K37" s="881">
        <v>3.1798743171928199</v>
      </c>
      <c r="L37" s="881">
        <v>2.1506410896095822</v>
      </c>
      <c r="M37" s="881">
        <v>4.1716027799351965</v>
      </c>
      <c r="N37" s="881">
        <v>2.4187443354481934</v>
      </c>
      <c r="O37" s="881">
        <v>3.3683408473794398</v>
      </c>
      <c r="P37" s="881">
        <v>3.3086541824651308</v>
      </c>
      <c r="Q37" s="881">
        <v>2.4440979598908328</v>
      </c>
      <c r="R37" s="881">
        <v>1.6068586248184475</v>
      </c>
      <c r="S37" s="881">
        <v>1.5656148842233906</v>
      </c>
      <c r="T37" s="881">
        <v>2.6399943154546168</v>
      </c>
      <c r="U37" s="881">
        <v>6.4178149349256852</v>
      </c>
      <c r="V37" s="881">
        <v>4.968718368569446</v>
      </c>
      <c r="W37" s="881">
        <v>5.9810791407334047</v>
      </c>
      <c r="X37" s="881">
        <v>6.1005600466200658</v>
      </c>
      <c r="Y37" s="881">
        <v>4.6519985296051436</v>
      </c>
      <c r="Z37" s="881">
        <v>7.8844938171368364</v>
      </c>
      <c r="AA37" s="881">
        <v>3.4346303467247123</v>
      </c>
      <c r="AB37" s="881">
        <v>2.3614494684822676</v>
      </c>
      <c r="AC37" s="881">
        <v>4.2373296281874184</v>
      </c>
    </row>
    <row r="38" spans="1:29" ht="20.25" customHeight="1">
      <c r="A38" s="891" t="s">
        <v>83</v>
      </c>
      <c r="B38" s="890" t="s">
        <v>84</v>
      </c>
      <c r="C38" s="889">
        <v>248</v>
      </c>
      <c r="D38" s="888">
        <v>171.79321489999998</v>
      </c>
      <c r="E38" s="887">
        <v>22833.679400000001</v>
      </c>
      <c r="F38" s="881">
        <v>1.347906144807818</v>
      </c>
      <c r="G38" s="881">
        <v>7.758555428256324</v>
      </c>
      <c r="H38" s="881">
        <v>8.38634099046714</v>
      </c>
      <c r="I38" s="881">
        <v>9.4439961493496671</v>
      </c>
      <c r="J38" s="881">
        <v>7.9282911190225365</v>
      </c>
      <c r="K38" s="881">
        <v>5.8657873105557679</v>
      </c>
      <c r="L38" s="881">
        <v>4.2809615061229058</v>
      </c>
      <c r="M38" s="881">
        <v>3.5958378819535093</v>
      </c>
      <c r="N38" s="881">
        <v>3.5211232315089531</v>
      </c>
      <c r="O38" s="881">
        <v>4.4756197760636942</v>
      </c>
      <c r="P38" s="881">
        <v>3.6427265207433992</v>
      </c>
      <c r="Q38" s="881">
        <v>3.2800479944915453</v>
      </c>
      <c r="R38" s="881">
        <v>3.1105261072799215</v>
      </c>
      <c r="S38" s="881">
        <v>3.4850439835386071</v>
      </c>
      <c r="T38" s="881">
        <v>3.2597455628615752</v>
      </c>
      <c r="U38" s="881">
        <v>5.145208095177221</v>
      </c>
      <c r="V38" s="881">
        <v>4.0316191207153436</v>
      </c>
      <c r="W38" s="881">
        <v>3.0001004422672342</v>
      </c>
      <c r="X38" s="881">
        <v>4.9942978277659558</v>
      </c>
      <c r="Y38" s="881">
        <v>3.1532291907763819</v>
      </c>
      <c r="Z38" s="881">
        <v>3.550890239495716</v>
      </c>
      <c r="AA38" s="881">
        <v>1.1658337619246684</v>
      </c>
      <c r="AB38" s="881">
        <v>0.7769808026335504</v>
      </c>
      <c r="AC38" s="881">
        <v>0.79933087043008721</v>
      </c>
    </row>
    <row r="39" spans="1:29" ht="20.25" customHeight="1">
      <c r="A39" s="891" t="s">
        <v>85</v>
      </c>
      <c r="B39" s="890" t="s">
        <v>501</v>
      </c>
      <c r="C39" s="889">
        <v>4232</v>
      </c>
      <c r="D39" s="888">
        <v>279.72157699999997</v>
      </c>
      <c r="E39" s="887">
        <v>37856.272100000002</v>
      </c>
      <c r="F39" s="881">
        <v>0.16654893233352533</v>
      </c>
      <c r="G39" s="881">
        <v>0.86581561779197314</v>
      </c>
      <c r="H39" s="881">
        <v>0.68864169173477818</v>
      </c>
      <c r="I39" s="881">
        <v>0.64222450025726829</v>
      </c>
      <c r="J39" s="881">
        <v>0.65810243161899518</v>
      </c>
      <c r="K39" s="881">
        <v>0.56309646073531183</v>
      </c>
      <c r="L39" s="881">
        <v>0.5355141409059051</v>
      </c>
      <c r="M39" s="881">
        <v>0.61035152107697443</v>
      </c>
      <c r="N39" s="881">
        <v>0.75469251340592869</v>
      </c>
      <c r="O39" s="881">
        <v>0.94998792316975966</v>
      </c>
      <c r="P39" s="881">
        <v>1.247333522647772</v>
      </c>
      <c r="Q39" s="881">
        <v>1.7293666623365276</v>
      </c>
      <c r="R39" s="881">
        <v>1.9413483787130228</v>
      </c>
      <c r="S39" s="881">
        <v>2.2374100586455654</v>
      </c>
      <c r="T39" s="881">
        <v>2.6284772089641124</v>
      </c>
      <c r="U39" s="881">
        <v>6.3837827212020901</v>
      </c>
      <c r="V39" s="881">
        <v>7.6810671634387369</v>
      </c>
      <c r="W39" s="881">
        <v>7.8668053555267914</v>
      </c>
      <c r="X39" s="881">
        <v>14.326707624703547</v>
      </c>
      <c r="Y39" s="881">
        <v>12.351720510999407</v>
      </c>
      <c r="Z39" s="881">
        <v>19.864977094705857</v>
      </c>
      <c r="AA39" s="881">
        <v>8.7863109680666511</v>
      </c>
      <c r="AB39" s="881">
        <v>4.8646681982634465</v>
      </c>
      <c r="AC39" s="881">
        <v>1.6550487987560574</v>
      </c>
    </row>
    <row r="40" spans="1:29" ht="20.25" customHeight="1">
      <c r="A40" s="891" t="s">
        <v>87</v>
      </c>
      <c r="B40" s="890" t="s">
        <v>34</v>
      </c>
      <c r="C40" s="889">
        <v>7757</v>
      </c>
      <c r="D40" s="888">
        <v>252.9612807</v>
      </c>
      <c r="E40" s="887">
        <v>33262.811500000003</v>
      </c>
      <c r="F40" s="881">
        <v>7.2466030964398104E-2</v>
      </c>
      <c r="G40" s="881">
        <v>0.31546907012477027</v>
      </c>
      <c r="H40" s="881">
        <v>0.7369893506393842</v>
      </c>
      <c r="I40" s="881">
        <v>1.4525781138646803</v>
      </c>
      <c r="J40" s="881">
        <v>2.8393578179729704</v>
      </c>
      <c r="K40" s="881">
        <v>2.8142994375660595</v>
      </c>
      <c r="L40" s="881">
        <v>2.7559677436437013</v>
      </c>
      <c r="M40" s="881">
        <v>2.4558963264293752</v>
      </c>
      <c r="N40" s="881">
        <v>2.0513243709237754</v>
      </c>
      <c r="O40" s="881">
        <v>1.8892537572450705</v>
      </c>
      <c r="P40" s="881">
        <v>2.0660727149773637</v>
      </c>
      <c r="Q40" s="881">
        <v>2.088184794677947</v>
      </c>
      <c r="R40" s="881">
        <v>1.7960634083712561</v>
      </c>
      <c r="S40" s="881">
        <v>1.616165323280639</v>
      </c>
      <c r="T40" s="881">
        <v>2.009277896575735</v>
      </c>
      <c r="U40" s="881">
        <v>6.0293923472375903</v>
      </c>
      <c r="V40" s="881">
        <v>8.3035611386355548</v>
      </c>
      <c r="W40" s="881">
        <v>9.6884715052757091</v>
      </c>
      <c r="X40" s="881">
        <v>17.453511137287659</v>
      </c>
      <c r="Y40" s="881">
        <v>13.599957750372033</v>
      </c>
      <c r="Z40" s="881">
        <v>10.140879240101032</v>
      </c>
      <c r="AA40" s="881">
        <v>3.5124847863722888</v>
      </c>
      <c r="AB40" s="881">
        <v>2.8120001924073117</v>
      </c>
      <c r="AC40" s="881">
        <v>1.5003757450536974</v>
      </c>
    </row>
    <row r="41" spans="1:29" ht="20.25" customHeight="1">
      <c r="A41" s="891" t="s">
        <v>500</v>
      </c>
      <c r="B41" s="890" t="s">
        <v>499</v>
      </c>
      <c r="C41" s="889">
        <v>440</v>
      </c>
      <c r="D41" s="888">
        <v>204.48654049999999</v>
      </c>
      <c r="E41" s="887">
        <v>37027.2935</v>
      </c>
      <c r="F41" s="881">
        <v>4.2113187395822753E-2</v>
      </c>
      <c r="G41" s="881">
        <v>0.55151659235977923</v>
      </c>
      <c r="H41" s="881">
        <v>0.65481268191340936</v>
      </c>
      <c r="I41" s="881">
        <v>1.216090650230351</v>
      </c>
      <c r="J41" s="881">
        <v>1.841432541620019</v>
      </c>
      <c r="K41" s="881">
        <v>2.1115980002605594</v>
      </c>
      <c r="L41" s="881">
        <v>2.5333751978654067</v>
      </c>
      <c r="M41" s="881">
        <v>3.061680286972237</v>
      </c>
      <c r="N41" s="881">
        <v>3.3403759891962181</v>
      </c>
      <c r="O41" s="881">
        <v>3.3937252706370664</v>
      </c>
      <c r="P41" s="881">
        <v>2.9843020890658574</v>
      </c>
      <c r="Q41" s="881">
        <v>2.8314287511749461</v>
      </c>
      <c r="R41" s="881">
        <v>3.4186880382965841</v>
      </c>
      <c r="S41" s="881">
        <v>2.8768418623620855</v>
      </c>
      <c r="T41" s="881">
        <v>2.4598588678260707</v>
      </c>
      <c r="U41" s="881">
        <v>5.9746219336132782</v>
      </c>
      <c r="V41" s="881">
        <v>5.554974509434766</v>
      </c>
      <c r="W41" s="881">
        <v>5.3557677063835891</v>
      </c>
      <c r="X41" s="881">
        <v>10.543216070497314</v>
      </c>
      <c r="Y41" s="881">
        <v>9.1295610236019424</v>
      </c>
      <c r="Z41" s="881">
        <v>14.794619159787684</v>
      </c>
      <c r="AA41" s="881">
        <v>5.8948219137190598</v>
      </c>
      <c r="AB41" s="881">
        <v>4.6005845064409012</v>
      </c>
      <c r="AC41" s="881">
        <v>4.8339930715391022</v>
      </c>
    </row>
    <row r="42" spans="1:29" ht="20.25" customHeight="1">
      <c r="A42" s="891" t="s">
        <v>498</v>
      </c>
      <c r="B42" s="890" t="s">
        <v>497</v>
      </c>
      <c r="C42" s="889">
        <v>839</v>
      </c>
      <c r="D42" s="888">
        <v>66.586337299999997</v>
      </c>
      <c r="E42" s="887">
        <v>29038.147000000001</v>
      </c>
      <c r="F42" s="881">
        <v>0.17823371101686952</v>
      </c>
      <c r="G42" s="881">
        <v>0.33025153344783842</v>
      </c>
      <c r="H42" s="881">
        <v>0.46734121836132297</v>
      </c>
      <c r="I42" s="881">
        <v>0.94556109485841933</v>
      </c>
      <c r="J42" s="881">
        <v>1.0638042708500202</v>
      </c>
      <c r="K42" s="881">
        <v>1.2709234871821069</v>
      </c>
      <c r="L42" s="881">
        <v>1.9530782931350694</v>
      </c>
      <c r="M42" s="881">
        <v>2.3990962181967017</v>
      </c>
      <c r="N42" s="881">
        <v>2.9306364926007125</v>
      </c>
      <c r="O42" s="881">
        <v>3.4819350245294243</v>
      </c>
      <c r="P42" s="881">
        <v>4.0109986647365865</v>
      </c>
      <c r="Q42" s="881">
        <v>4.9364346099871756</v>
      </c>
      <c r="R42" s="881">
        <v>5.5890235908801076</v>
      </c>
      <c r="S42" s="881">
        <v>5.570790120633351</v>
      </c>
      <c r="T42" s="881">
        <v>5.5831052596431068</v>
      </c>
      <c r="U42" s="881">
        <v>11.841476374463385</v>
      </c>
      <c r="V42" s="881">
        <v>10.873706969913179</v>
      </c>
      <c r="W42" s="881">
        <v>8.1659313614175915</v>
      </c>
      <c r="X42" s="881">
        <v>10.987521459601293</v>
      </c>
      <c r="Y42" s="881">
        <v>7.1826017076929691</v>
      </c>
      <c r="Z42" s="881">
        <v>7.3532604413127869</v>
      </c>
      <c r="AA42" s="881">
        <v>1.8332151151374414</v>
      </c>
      <c r="AB42" s="881">
        <v>0.90811947994021891</v>
      </c>
      <c r="AC42" s="881">
        <v>0.14295380082424208</v>
      </c>
    </row>
    <row r="43" spans="1:29" ht="20.25" customHeight="1">
      <c r="A43" s="891" t="s">
        <v>90</v>
      </c>
      <c r="B43" s="890" t="s">
        <v>91</v>
      </c>
      <c r="C43" s="889">
        <v>726</v>
      </c>
      <c r="D43" s="888">
        <v>47.1746196</v>
      </c>
      <c r="E43" s="887">
        <v>29155.719499999999</v>
      </c>
      <c r="F43" s="881">
        <v>9.1093898296108367E-2</v>
      </c>
      <c r="G43" s="881">
        <v>2.6543592945050478</v>
      </c>
      <c r="H43" s="881">
        <v>3.037004033414612</v>
      </c>
      <c r="I43" s="881">
        <v>2.5564227337192986</v>
      </c>
      <c r="J43" s="881">
        <v>2.8057650728782981</v>
      </c>
      <c r="K43" s="881">
        <v>2.3156470773110378</v>
      </c>
      <c r="L43" s="881">
        <v>2.6703486126255909</v>
      </c>
      <c r="M43" s="881">
        <v>2.719558972341984</v>
      </c>
      <c r="N43" s="881">
        <v>3.3265671526474798</v>
      </c>
      <c r="O43" s="881">
        <v>3.3861027678535853</v>
      </c>
      <c r="P43" s="881">
        <v>3.5064946236471615</v>
      </c>
      <c r="Q43" s="881">
        <v>4.3629581275945259</v>
      </c>
      <c r="R43" s="881">
        <v>4.6512472566922414</v>
      </c>
      <c r="S43" s="881">
        <v>4.320301079862868</v>
      </c>
      <c r="T43" s="881">
        <v>4.3306483811053349</v>
      </c>
      <c r="U43" s="881">
        <v>9.5288265981057325</v>
      </c>
      <c r="V43" s="881">
        <v>8.2790424874989341</v>
      </c>
      <c r="W43" s="881">
        <v>6.5078809877674146</v>
      </c>
      <c r="X43" s="881">
        <v>10.07126764409564</v>
      </c>
      <c r="Y43" s="881">
        <v>6.7724202698181371</v>
      </c>
      <c r="Z43" s="881">
        <v>6.7474566344992857</v>
      </c>
      <c r="AA43" s="881">
        <v>2.5665828580417425</v>
      </c>
      <c r="AB43" s="881">
        <v>1.6998835534860361</v>
      </c>
      <c r="AC43" s="881">
        <v>1.0921205181270821</v>
      </c>
    </row>
    <row r="44" spans="1:29" ht="20.25" customHeight="1" thickBot="1">
      <c r="A44" s="886" t="s">
        <v>92</v>
      </c>
      <c r="B44" s="885" t="s">
        <v>93</v>
      </c>
      <c r="C44" s="884">
        <v>205</v>
      </c>
      <c r="D44" s="883">
        <v>43.773414700000004</v>
      </c>
      <c r="E44" s="882">
        <v>26169.147700000001</v>
      </c>
      <c r="F44" s="881">
        <v>1.0178218972713589</v>
      </c>
      <c r="G44" s="881">
        <v>4.3718156628068581</v>
      </c>
      <c r="H44" s="881">
        <v>4.5142594278805488</v>
      </c>
      <c r="I44" s="881">
        <v>3.9118280164695491</v>
      </c>
      <c r="J44" s="881">
        <v>3.8516282349798034</v>
      </c>
      <c r="K44" s="881">
        <v>3.9526628476621908</v>
      </c>
      <c r="L44" s="881">
        <v>5.6184855964641018</v>
      </c>
      <c r="M44" s="881">
        <v>5.4414349813106995</v>
      </c>
      <c r="N44" s="881">
        <v>7.2398991984511554</v>
      </c>
      <c r="O44" s="881">
        <v>5.2419952058252379</v>
      </c>
      <c r="P44" s="881">
        <v>4.4804430119087781</v>
      </c>
      <c r="Q44" s="881">
        <v>3.2799776070474116</v>
      </c>
      <c r="R44" s="881">
        <v>3.5607994274204984</v>
      </c>
      <c r="S44" s="881">
        <v>3.0829278667172382</v>
      </c>
      <c r="T44" s="881">
        <v>3.3935360313574074</v>
      </c>
      <c r="U44" s="881">
        <v>6.0909621017069062</v>
      </c>
      <c r="V44" s="881">
        <v>5.8970357183489277</v>
      </c>
      <c r="W44" s="881">
        <v>4.4902944252142154</v>
      </c>
      <c r="X44" s="881">
        <v>5.8669706661015866</v>
      </c>
      <c r="Y44" s="881">
        <v>5.160719389798941</v>
      </c>
      <c r="Z44" s="881">
        <v>5.0024548347606981</v>
      </c>
      <c r="AA44" s="881">
        <v>1.7468513828326033</v>
      </c>
      <c r="AB44" s="881">
        <v>1.5046936696944504</v>
      </c>
      <c r="AC44" s="881">
        <v>1.2805032548671602</v>
      </c>
    </row>
    <row r="45" spans="1:29" ht="20.25" customHeight="1" thickTop="1">
      <c r="A45" s="880"/>
      <c r="B45" s="879" t="s">
        <v>496</v>
      </c>
      <c r="C45" s="878">
        <v>19444</v>
      </c>
      <c r="D45" s="877">
        <v>3739.1045141</v>
      </c>
      <c r="E45" s="876">
        <v>33684.004500000003</v>
      </c>
      <c r="F45" s="875">
        <v>0.37816866970896962</v>
      </c>
      <c r="G45" s="875">
        <v>2.3902258351693075</v>
      </c>
      <c r="H45" s="875">
        <v>2.8203759456930664</v>
      </c>
      <c r="I45" s="875">
        <v>2.6113825658468506</v>
      </c>
      <c r="J45" s="875">
        <v>2.4101136932699787</v>
      </c>
      <c r="K45" s="875">
        <v>2.6815567824301381</v>
      </c>
      <c r="L45" s="875">
        <v>2.5206527617665664</v>
      </c>
      <c r="M45" s="875">
        <v>2.6719658550129535</v>
      </c>
      <c r="N45" s="875">
        <v>2.6269660885272872</v>
      </c>
      <c r="O45" s="875">
        <v>3.2530790605428614</v>
      </c>
      <c r="P45" s="875">
        <v>2.8476479648664976</v>
      </c>
      <c r="Q45" s="875">
        <v>2.8328744409407309</v>
      </c>
      <c r="R45" s="875">
        <v>2.9181303167253989</v>
      </c>
      <c r="S45" s="875">
        <v>3.0674299706652324</v>
      </c>
      <c r="T45" s="875">
        <v>3.252525641938969</v>
      </c>
      <c r="U45" s="875">
        <v>6.7401639363017782</v>
      </c>
      <c r="V45" s="875">
        <v>6.746407463304557</v>
      </c>
      <c r="W45" s="875">
        <v>6.3123577426080919</v>
      </c>
      <c r="X45" s="875">
        <v>10.485330611154847</v>
      </c>
      <c r="Y45" s="875">
        <v>7.9194360383177189</v>
      </c>
      <c r="Z45" s="875">
        <v>10.908155925087144</v>
      </c>
      <c r="AA45" s="875">
        <v>4.8349542816541087</v>
      </c>
      <c r="AB45" s="875">
        <v>3.6816289269500313</v>
      </c>
      <c r="AC45" s="875">
        <v>3.0884694868657938</v>
      </c>
    </row>
    <row r="47" spans="1:29">
      <c r="C47" s="874"/>
      <c r="D47" s="874"/>
      <c r="E47" s="874"/>
      <c r="F47" s="874"/>
      <c r="G47" s="874"/>
      <c r="H47" s="874"/>
      <c r="I47" s="874"/>
      <c r="J47" s="874"/>
      <c r="K47" s="874"/>
      <c r="L47" s="874"/>
      <c r="M47" s="874"/>
      <c r="N47" s="874"/>
      <c r="O47" s="874"/>
      <c r="P47" s="874"/>
      <c r="Q47" s="874"/>
      <c r="R47" s="874"/>
      <c r="S47" s="874"/>
      <c r="T47" s="874"/>
      <c r="U47" s="874"/>
      <c r="V47" s="874"/>
      <c r="W47" s="874"/>
      <c r="X47" s="874"/>
      <c r="Y47" s="874"/>
      <c r="Z47" s="874"/>
      <c r="AA47" s="874"/>
      <c r="AB47" s="874"/>
      <c r="AC47" s="874"/>
    </row>
    <row r="48" spans="1:29">
      <c r="C48" s="874"/>
      <c r="D48" s="874"/>
      <c r="E48" s="874"/>
      <c r="F48" s="874"/>
      <c r="G48" s="874"/>
      <c r="H48" s="874"/>
      <c r="I48" s="874"/>
      <c r="J48" s="874"/>
      <c r="K48" s="874"/>
      <c r="L48" s="874"/>
      <c r="M48" s="874"/>
      <c r="N48" s="874"/>
      <c r="O48" s="874"/>
      <c r="P48" s="874"/>
      <c r="Q48" s="874"/>
      <c r="R48" s="874"/>
      <c r="S48" s="874"/>
      <c r="T48" s="874"/>
      <c r="U48" s="874"/>
      <c r="V48" s="874"/>
      <c r="W48" s="874"/>
      <c r="X48" s="874"/>
      <c r="Y48" s="874"/>
      <c r="Z48" s="874"/>
      <c r="AA48" s="874"/>
      <c r="AB48" s="874"/>
      <c r="AC48" s="874"/>
    </row>
    <row r="49" spans="3:29">
      <c r="C49" s="874"/>
      <c r="D49" s="874"/>
      <c r="E49" s="874"/>
      <c r="F49" s="874"/>
      <c r="G49" s="874"/>
      <c r="H49" s="874"/>
      <c r="I49" s="874"/>
      <c r="J49" s="874"/>
      <c r="K49" s="874"/>
      <c r="L49" s="874"/>
      <c r="M49" s="874"/>
      <c r="N49" s="874"/>
      <c r="O49" s="874"/>
      <c r="P49" s="874"/>
      <c r="Q49" s="874"/>
      <c r="R49" s="874"/>
      <c r="S49" s="874"/>
      <c r="T49" s="874"/>
      <c r="U49" s="874"/>
      <c r="V49" s="874"/>
      <c r="W49" s="874"/>
      <c r="X49" s="874"/>
      <c r="Y49" s="874"/>
      <c r="Z49" s="874"/>
      <c r="AA49" s="874"/>
      <c r="AB49" s="874"/>
      <c r="AC49" s="874"/>
    </row>
    <row r="50" spans="3:29">
      <c r="C50" s="874"/>
      <c r="D50" s="874"/>
      <c r="E50" s="874"/>
      <c r="F50" s="874"/>
      <c r="G50" s="874"/>
      <c r="H50" s="874"/>
      <c r="I50" s="874"/>
      <c r="J50" s="874"/>
      <c r="K50" s="874"/>
      <c r="L50" s="874"/>
      <c r="M50" s="874"/>
      <c r="N50" s="874"/>
      <c r="O50" s="874"/>
      <c r="P50" s="874"/>
      <c r="Q50" s="874"/>
      <c r="R50" s="874"/>
      <c r="S50" s="874"/>
      <c r="T50" s="874"/>
      <c r="U50" s="874"/>
      <c r="V50" s="874"/>
      <c r="W50" s="874"/>
      <c r="X50" s="874"/>
      <c r="Y50" s="874"/>
      <c r="Z50" s="874"/>
      <c r="AA50" s="874"/>
      <c r="AB50" s="874"/>
      <c r="AC50" s="874"/>
    </row>
    <row r="51" spans="3:29">
      <c r="C51" s="874"/>
      <c r="D51" s="874"/>
      <c r="E51" s="874"/>
      <c r="F51" s="874"/>
      <c r="G51" s="874"/>
      <c r="H51" s="874"/>
      <c r="I51" s="874"/>
      <c r="J51" s="874"/>
      <c r="K51" s="874"/>
      <c r="L51" s="874"/>
      <c r="M51" s="874"/>
      <c r="N51" s="874"/>
      <c r="O51" s="874"/>
      <c r="P51" s="874"/>
      <c r="Q51" s="874"/>
      <c r="R51" s="874"/>
      <c r="S51" s="874"/>
      <c r="T51" s="874"/>
      <c r="U51" s="874"/>
      <c r="V51" s="874"/>
      <c r="W51" s="874"/>
      <c r="X51" s="874"/>
      <c r="Y51" s="874"/>
      <c r="Z51" s="874"/>
      <c r="AA51" s="874"/>
      <c r="AB51" s="874"/>
      <c r="AC51" s="874"/>
    </row>
    <row r="52" spans="3:29">
      <c r="C52" s="874"/>
      <c r="D52" s="874"/>
      <c r="E52" s="874"/>
      <c r="F52" s="874"/>
      <c r="G52" s="874"/>
      <c r="H52" s="874"/>
      <c r="I52" s="874"/>
      <c r="J52" s="874"/>
      <c r="K52" s="874"/>
      <c r="L52" s="874"/>
      <c r="M52" s="874"/>
      <c r="N52" s="874"/>
      <c r="O52" s="874"/>
      <c r="P52" s="874"/>
      <c r="Q52" s="874"/>
      <c r="R52" s="874"/>
      <c r="S52" s="874"/>
      <c r="T52" s="874"/>
      <c r="U52" s="874"/>
      <c r="V52" s="874"/>
      <c r="W52" s="874"/>
      <c r="X52" s="874"/>
      <c r="Y52" s="874"/>
      <c r="Z52" s="874"/>
      <c r="AA52" s="874"/>
      <c r="AB52" s="874"/>
      <c r="AC52" s="874"/>
    </row>
    <row r="53" spans="3:29">
      <c r="C53" s="874"/>
      <c r="D53" s="874"/>
      <c r="E53" s="874"/>
      <c r="F53" s="874"/>
      <c r="G53" s="874"/>
      <c r="H53" s="874"/>
      <c r="I53" s="874"/>
      <c r="J53" s="874"/>
      <c r="K53" s="874"/>
      <c r="L53" s="874"/>
      <c r="M53" s="874"/>
      <c r="N53" s="874"/>
      <c r="O53" s="874"/>
      <c r="P53" s="874"/>
      <c r="Q53" s="874"/>
      <c r="R53" s="874"/>
      <c r="S53" s="874"/>
      <c r="T53" s="874"/>
      <c r="U53" s="874"/>
      <c r="V53" s="874"/>
      <c r="W53" s="874"/>
      <c r="X53" s="874"/>
      <c r="Y53" s="874"/>
      <c r="Z53" s="874"/>
      <c r="AA53" s="874"/>
      <c r="AB53" s="874"/>
      <c r="AC53" s="874"/>
    </row>
    <row r="54" spans="3:29">
      <c r="C54" s="874"/>
      <c r="D54" s="874"/>
      <c r="E54" s="874"/>
      <c r="F54" s="874"/>
      <c r="G54" s="874"/>
      <c r="H54" s="874"/>
      <c r="I54" s="874"/>
      <c r="J54" s="874"/>
      <c r="K54" s="874"/>
      <c r="L54" s="874"/>
      <c r="M54" s="874"/>
      <c r="N54" s="874"/>
      <c r="O54" s="874"/>
      <c r="P54" s="874"/>
      <c r="Q54" s="874"/>
      <c r="R54" s="874"/>
      <c r="S54" s="874"/>
      <c r="T54" s="874"/>
      <c r="U54" s="874"/>
      <c r="V54" s="874"/>
      <c r="W54" s="874"/>
      <c r="X54" s="874"/>
      <c r="Y54" s="874"/>
      <c r="Z54" s="874"/>
      <c r="AA54" s="874"/>
      <c r="AB54" s="874"/>
      <c r="AC54" s="874"/>
    </row>
    <row r="55" spans="3:29">
      <c r="C55" s="874"/>
      <c r="D55" s="874"/>
      <c r="E55" s="874"/>
      <c r="F55" s="874"/>
      <c r="G55" s="874"/>
      <c r="H55" s="874"/>
      <c r="I55" s="874"/>
      <c r="J55" s="874"/>
      <c r="K55" s="874"/>
      <c r="L55" s="874"/>
      <c r="M55" s="874"/>
      <c r="N55" s="874"/>
      <c r="O55" s="874"/>
      <c r="P55" s="874"/>
      <c r="Q55" s="874"/>
      <c r="R55" s="874"/>
      <c r="S55" s="874"/>
      <c r="T55" s="874"/>
      <c r="U55" s="874"/>
      <c r="V55" s="874"/>
      <c r="W55" s="874"/>
      <c r="X55" s="874"/>
      <c r="Y55" s="874"/>
      <c r="Z55" s="874"/>
      <c r="AA55" s="874"/>
      <c r="AB55" s="874"/>
      <c r="AC55" s="874"/>
    </row>
    <row r="56" spans="3:29">
      <c r="C56" s="874"/>
      <c r="D56" s="874"/>
      <c r="E56" s="874"/>
      <c r="F56" s="874"/>
      <c r="G56" s="874"/>
      <c r="H56" s="874"/>
      <c r="I56" s="874"/>
      <c r="J56" s="874"/>
      <c r="K56" s="874"/>
      <c r="L56" s="874"/>
      <c r="M56" s="874"/>
      <c r="N56" s="874"/>
      <c r="O56" s="874"/>
      <c r="P56" s="874"/>
      <c r="Q56" s="874"/>
      <c r="R56" s="874"/>
      <c r="S56" s="874"/>
      <c r="T56" s="874"/>
      <c r="U56" s="874"/>
      <c r="V56" s="874"/>
      <c r="W56" s="874"/>
      <c r="X56" s="874"/>
      <c r="Y56" s="874"/>
      <c r="Z56" s="874"/>
      <c r="AA56" s="874"/>
      <c r="AB56" s="874"/>
      <c r="AC56" s="874"/>
    </row>
    <row r="57" spans="3:29">
      <c r="C57" s="874"/>
      <c r="D57" s="874"/>
      <c r="E57" s="874"/>
      <c r="F57" s="874"/>
      <c r="G57" s="874"/>
      <c r="H57" s="874"/>
      <c r="I57" s="874"/>
      <c r="J57" s="874"/>
      <c r="K57" s="874"/>
      <c r="L57" s="874"/>
      <c r="M57" s="874"/>
      <c r="N57" s="874"/>
      <c r="O57" s="874"/>
      <c r="P57" s="874"/>
      <c r="Q57" s="874"/>
      <c r="R57" s="874"/>
      <c r="S57" s="874"/>
      <c r="T57" s="874"/>
      <c r="U57" s="874"/>
      <c r="V57" s="874"/>
      <c r="W57" s="874"/>
      <c r="X57" s="874"/>
      <c r="Y57" s="874"/>
      <c r="Z57" s="874"/>
      <c r="AA57" s="874"/>
      <c r="AB57" s="874"/>
      <c r="AC57" s="874"/>
    </row>
    <row r="58" spans="3:29">
      <c r="C58" s="874"/>
      <c r="D58" s="874"/>
      <c r="E58" s="874"/>
      <c r="F58" s="874"/>
      <c r="G58" s="874"/>
      <c r="H58" s="874"/>
      <c r="I58" s="874"/>
      <c r="J58" s="874"/>
      <c r="K58" s="874"/>
      <c r="L58" s="874"/>
      <c r="M58" s="874"/>
      <c r="N58" s="874"/>
      <c r="O58" s="874"/>
      <c r="P58" s="874"/>
      <c r="Q58" s="874"/>
      <c r="R58" s="874"/>
      <c r="S58" s="874"/>
      <c r="T58" s="874"/>
      <c r="U58" s="874"/>
      <c r="V58" s="874"/>
      <c r="W58" s="874"/>
      <c r="X58" s="874"/>
      <c r="Y58" s="874"/>
      <c r="Z58" s="874"/>
      <c r="AA58" s="874"/>
      <c r="AB58" s="874"/>
      <c r="AC58" s="874"/>
    </row>
  </sheetData>
  <mergeCells count="6">
    <mergeCell ref="C1:U1"/>
    <mergeCell ref="A3:AB3"/>
    <mergeCell ref="A5:B7"/>
    <mergeCell ref="C5:C7"/>
    <mergeCell ref="D5:D6"/>
    <mergeCell ref="F5:AC5"/>
  </mergeCells>
  <printOptions horizontalCentered="1"/>
  <pageMargins left="0.59055118110236227" right="0.59055118110236227" top="1.5748031496062993" bottom="0.59055118110236227" header="0.19685039370078741" footer="0.19685039370078741"/>
  <pageSetup paperSize="9" scale="39" orientation="landscape" r:id="rId1"/>
  <headerFooter scaleWithDoc="0" alignWithMargins="0">
    <oddHeader>&amp;R&amp;"Arial,Obyčejné"Strana 1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O43"/>
  <sheetViews>
    <sheetView zoomScale="90" zoomScaleNormal="90" workbookViewId="0">
      <selection activeCell="T20" sqref="T20"/>
    </sheetView>
  </sheetViews>
  <sheetFormatPr defaultColWidth="7.5703125" defaultRowHeight="12.75"/>
  <cols>
    <col min="1" max="1" width="10.85546875" style="904" customWidth="1"/>
    <col min="2" max="9" width="13.28515625" style="904" bestFit="1" customWidth="1"/>
    <col min="10" max="16384" width="7.5703125" style="904"/>
  </cols>
  <sheetData>
    <row r="1" spans="1:15" s="905" customFormat="1">
      <c r="A1" s="924"/>
      <c r="B1" s="924"/>
      <c r="C1" s="924"/>
      <c r="D1" s="924"/>
      <c r="E1" s="924"/>
      <c r="F1" s="924"/>
      <c r="G1" s="924"/>
      <c r="H1" s="924"/>
      <c r="I1" s="924"/>
      <c r="J1" s="907"/>
      <c r="K1" s="907"/>
      <c r="L1" s="907"/>
      <c r="M1" s="907"/>
      <c r="N1" s="907"/>
      <c r="O1" s="907"/>
    </row>
    <row r="2" spans="1:15" s="915" customFormat="1">
      <c r="A2" s="923" t="s">
        <v>614</v>
      </c>
      <c r="B2" s="922">
        <v>2011</v>
      </c>
      <c r="C2" s="922">
        <v>2012</v>
      </c>
      <c r="D2" s="922">
        <v>2013</v>
      </c>
      <c r="E2" s="922">
        <v>2014</v>
      </c>
      <c r="F2" s="922">
        <v>2015</v>
      </c>
      <c r="G2" s="922">
        <v>2016</v>
      </c>
      <c r="H2" s="922">
        <v>2017</v>
      </c>
      <c r="I2" s="922">
        <v>2018</v>
      </c>
      <c r="J2" s="916"/>
      <c r="K2" s="916"/>
      <c r="L2" s="916"/>
      <c r="M2" s="916"/>
      <c r="N2" s="916"/>
      <c r="O2" s="916"/>
    </row>
    <row r="3" spans="1:15" s="915" customFormat="1">
      <c r="A3" s="921" t="s">
        <v>613</v>
      </c>
      <c r="B3" s="919">
        <v>0.6129807894186059</v>
      </c>
      <c r="C3" s="919">
        <v>0.23089255955493182</v>
      </c>
      <c r="D3" s="920">
        <v>0.12475039657844118</v>
      </c>
      <c r="E3" s="919">
        <v>8.3792777676459956E-2</v>
      </c>
      <c r="F3" s="919">
        <v>5.2382457410041043E-2</v>
      </c>
      <c r="G3" s="919">
        <v>3.7602460632159732E-2</v>
      </c>
      <c r="H3" s="919">
        <v>1.4490649373975524E-2</v>
      </c>
      <c r="I3" s="918">
        <v>1.7273676024952278E-2</v>
      </c>
      <c r="J3" s="916"/>
      <c r="K3" s="916"/>
      <c r="L3" s="916"/>
      <c r="M3" s="916"/>
      <c r="N3" s="916"/>
      <c r="O3" s="916"/>
    </row>
    <row r="4" spans="1:15" s="915" customFormat="1">
      <c r="A4" s="921" t="s">
        <v>612</v>
      </c>
      <c r="B4" s="919">
        <v>4.6065425517477747</v>
      </c>
      <c r="C4" s="919">
        <v>4.9013261061295523</v>
      </c>
      <c r="D4" s="920">
        <v>4.4241097901778552</v>
      </c>
      <c r="E4" s="919">
        <v>3.8732543895102829</v>
      </c>
      <c r="F4" s="919">
        <v>2.8075927013325033</v>
      </c>
      <c r="G4" s="919">
        <v>1.1185806538329437</v>
      </c>
      <c r="H4" s="919">
        <v>7.1038503021175037E-2</v>
      </c>
      <c r="I4" s="918">
        <v>2.9872008011224263E-2</v>
      </c>
      <c r="J4" s="916"/>
      <c r="K4" s="916"/>
      <c r="L4" s="916"/>
      <c r="M4" s="916"/>
      <c r="N4" s="916"/>
      <c r="O4" s="916"/>
    </row>
    <row r="5" spans="1:15" s="915" customFormat="1">
      <c r="A5" s="921" t="s">
        <v>611</v>
      </c>
      <c r="B5" s="919">
        <v>5.8719198928762601</v>
      </c>
      <c r="C5" s="919">
        <v>5.9405138856781683</v>
      </c>
      <c r="D5" s="920">
        <v>6.1256884285525492</v>
      </c>
      <c r="E5" s="919">
        <v>6.1337577452386736</v>
      </c>
      <c r="F5" s="919">
        <v>6.1867303198982313</v>
      </c>
      <c r="G5" s="919">
        <v>5.3769009526090432</v>
      </c>
      <c r="H5" s="919">
        <v>3.0960833817608635</v>
      </c>
      <c r="I5" s="918">
        <v>9.7236985120089187E-2</v>
      </c>
      <c r="J5" s="916"/>
      <c r="K5" s="916"/>
      <c r="L5" s="916"/>
      <c r="M5" s="916"/>
      <c r="N5" s="916"/>
      <c r="O5" s="916"/>
    </row>
    <row r="6" spans="1:15" s="915" customFormat="1">
      <c r="A6" s="921" t="s">
        <v>610</v>
      </c>
      <c r="B6" s="919">
        <v>6.4755282002020529</v>
      </c>
      <c r="C6" s="919">
        <v>6.2362777798970033</v>
      </c>
      <c r="D6" s="920">
        <v>6.2172838000674018</v>
      </c>
      <c r="E6" s="919">
        <v>5.9276317410294634</v>
      </c>
      <c r="F6" s="919">
        <v>5.7746370868898609</v>
      </c>
      <c r="G6" s="919">
        <v>5.6916190196636727</v>
      </c>
      <c r="H6" s="919">
        <v>5.6465957638993869</v>
      </c>
      <c r="I6" s="918">
        <v>5.4392237455002785</v>
      </c>
      <c r="J6" s="916"/>
      <c r="K6" s="916"/>
      <c r="L6" s="916" t="s">
        <v>45</v>
      </c>
      <c r="M6" s="916"/>
      <c r="N6" s="916"/>
      <c r="O6" s="916"/>
    </row>
    <row r="7" spans="1:15" s="915" customFormat="1">
      <c r="A7" s="921" t="s">
        <v>609</v>
      </c>
      <c r="B7" s="919">
        <v>7.5350511210022546</v>
      </c>
      <c r="C7" s="919">
        <v>7.3494298446710351</v>
      </c>
      <c r="D7" s="920">
        <v>7.250164830590526</v>
      </c>
      <c r="E7" s="919">
        <v>6.8884053754197048</v>
      </c>
      <c r="F7" s="919">
        <v>6.3558283528755881</v>
      </c>
      <c r="G7" s="919">
        <v>5.6200138107093061</v>
      </c>
      <c r="H7" s="919">
        <v>5.6943924183616197</v>
      </c>
      <c r="I7" s="918">
        <v>5.024778344427288</v>
      </c>
      <c r="J7" s="916"/>
      <c r="K7" s="916"/>
      <c r="L7" s="916"/>
      <c r="M7" s="916"/>
      <c r="N7" s="916"/>
      <c r="O7" s="916"/>
    </row>
    <row r="8" spans="1:15" s="915" customFormat="1">
      <c r="A8" s="921" t="s">
        <v>608</v>
      </c>
      <c r="B8" s="919">
        <v>8.1245691288913999</v>
      </c>
      <c r="C8" s="919">
        <v>8.2025480713030845</v>
      </c>
      <c r="D8" s="920">
        <v>7.9664203923524495</v>
      </c>
      <c r="E8" s="919">
        <v>7.5205585986884333</v>
      </c>
      <c r="F8" s="919">
        <v>6.7200291635240763</v>
      </c>
      <c r="G8" s="919">
        <v>6.0634050296330688</v>
      </c>
      <c r="H8" s="919">
        <v>5.7015530121414972</v>
      </c>
      <c r="I8" s="918">
        <v>5.2002164065425163</v>
      </c>
      <c r="J8" s="916"/>
      <c r="K8" s="916"/>
      <c r="L8" s="916"/>
      <c r="M8" s="916"/>
      <c r="N8" s="916"/>
      <c r="O8" s="916"/>
    </row>
    <row r="9" spans="1:15" s="915" customFormat="1">
      <c r="A9" s="921" t="s">
        <v>607</v>
      </c>
      <c r="B9" s="919">
        <v>8.6478940624132576</v>
      </c>
      <c r="C9" s="919">
        <v>8.4174003770199217</v>
      </c>
      <c r="D9" s="920">
        <v>8.2336469106181305</v>
      </c>
      <c r="E9" s="919">
        <v>8.1116468552671783</v>
      </c>
      <c r="F9" s="919">
        <v>7.5196426940815657</v>
      </c>
      <c r="G9" s="919">
        <v>7.1464058288566275</v>
      </c>
      <c r="H9" s="919">
        <v>6.1701188988523867</v>
      </c>
      <c r="I9" s="918">
        <v>5.3011479366928143</v>
      </c>
      <c r="J9" s="916"/>
      <c r="K9" s="916"/>
      <c r="L9" s="916"/>
      <c r="M9" s="916"/>
      <c r="N9" s="916"/>
      <c r="O9" s="916"/>
    </row>
    <row r="10" spans="1:15" s="915" customFormat="1">
      <c r="A10" s="921" t="s">
        <v>606</v>
      </c>
      <c r="B10" s="919">
        <v>9.0139821209973015</v>
      </c>
      <c r="C10" s="919">
        <v>8.7329792398760198</v>
      </c>
      <c r="D10" s="920">
        <v>8.5607056280195089</v>
      </c>
      <c r="E10" s="919">
        <v>8.0303643763891444</v>
      </c>
      <c r="F10" s="919">
        <v>7.5532354681543108</v>
      </c>
      <c r="G10" s="919">
        <v>7.401007719096901</v>
      </c>
      <c r="H10" s="919">
        <v>6.601783579742027</v>
      </c>
      <c r="I10" s="918">
        <v>6.0993723614835718</v>
      </c>
      <c r="J10" s="916"/>
      <c r="K10" s="916"/>
      <c r="L10" s="916"/>
      <c r="M10" s="916"/>
      <c r="N10" s="916"/>
      <c r="O10" s="916"/>
    </row>
    <row r="11" spans="1:15" s="915" customFormat="1">
      <c r="A11" s="921" t="s">
        <v>605</v>
      </c>
      <c r="B11" s="919">
        <v>8.105652748069037</v>
      </c>
      <c r="C11" s="919">
        <v>8.2778769357939979</v>
      </c>
      <c r="D11" s="920">
        <v>8.2326362897278891</v>
      </c>
      <c r="E11" s="919">
        <v>8.1195356358131683</v>
      </c>
      <c r="F11" s="919">
        <v>7.8210983474747193</v>
      </c>
      <c r="G11" s="919">
        <v>7.6679286494542804</v>
      </c>
      <c r="H11" s="919">
        <v>6.7080808325387569</v>
      </c>
      <c r="I11" s="918">
        <v>5.75108090424051</v>
      </c>
      <c r="J11" s="916"/>
      <c r="K11" s="916"/>
      <c r="L11" s="916"/>
      <c r="M11" s="916"/>
      <c r="N11" s="916"/>
      <c r="O11" s="916"/>
    </row>
    <row r="12" spans="1:15" s="915" customFormat="1">
      <c r="A12" s="921" t="s">
        <v>604</v>
      </c>
      <c r="B12" s="919">
        <v>7.2767860025198043</v>
      </c>
      <c r="C12" s="919">
        <v>7.3220199651232054</v>
      </c>
      <c r="D12" s="920">
        <v>7.3919679702566121</v>
      </c>
      <c r="E12" s="919">
        <v>7.5806836825664146</v>
      </c>
      <c r="F12" s="919">
        <v>7.4678369822840871</v>
      </c>
      <c r="G12" s="919">
        <v>7.8130879703976159</v>
      </c>
      <c r="H12" s="919">
        <v>7.359574945143442</v>
      </c>
      <c r="I12" s="918">
        <v>6.3204595835397281</v>
      </c>
      <c r="J12" s="916"/>
      <c r="K12" s="916"/>
      <c r="L12" s="916"/>
      <c r="M12" s="916"/>
      <c r="N12" s="916"/>
      <c r="O12" s="916"/>
    </row>
    <row r="13" spans="1:15" s="915" customFormat="1">
      <c r="A13" s="921" t="s">
        <v>603</v>
      </c>
      <c r="B13" s="919">
        <v>6.1606149611030308</v>
      </c>
      <c r="C13" s="919">
        <v>6.1216666460758802</v>
      </c>
      <c r="D13" s="920">
        <v>6.1539221473071173</v>
      </c>
      <c r="E13" s="919">
        <v>6.4374483160876856</v>
      </c>
      <c r="F13" s="919">
        <v>6.6541461202610916</v>
      </c>
      <c r="G13" s="919">
        <v>7.0948104993817296</v>
      </c>
      <c r="H13" s="919">
        <v>7.1750368685767505</v>
      </c>
      <c r="I13" s="918">
        <v>6.7395196483470237</v>
      </c>
      <c r="J13" s="916"/>
      <c r="K13" s="916"/>
      <c r="L13" s="916"/>
      <c r="M13" s="916"/>
      <c r="N13" s="916"/>
      <c r="O13" s="916"/>
    </row>
    <row r="14" spans="1:15" s="915" customFormat="1">
      <c r="A14" s="921" t="s">
        <v>602</v>
      </c>
      <c r="B14" s="919">
        <v>4.8020942272149156</v>
      </c>
      <c r="C14" s="919">
        <v>4.8187795172717092</v>
      </c>
      <c r="D14" s="920">
        <v>4.9250964293199377</v>
      </c>
      <c r="E14" s="919">
        <v>5.2691120653018046</v>
      </c>
      <c r="F14" s="919">
        <v>5.6918799670491032</v>
      </c>
      <c r="G14" s="919">
        <v>6.2752174703475143</v>
      </c>
      <c r="H14" s="919">
        <v>6.6500914742081818</v>
      </c>
      <c r="I14" s="918">
        <v>6.7449208373011817</v>
      </c>
      <c r="J14" s="916"/>
      <c r="K14" s="916"/>
      <c r="L14" s="916"/>
      <c r="M14" s="916"/>
      <c r="N14" s="916"/>
      <c r="O14" s="916"/>
    </row>
    <row r="15" spans="1:15" s="915" customFormat="1">
      <c r="A15" s="921" t="s">
        <v>601</v>
      </c>
      <c r="B15" s="919">
        <v>3.8971006482272652</v>
      </c>
      <c r="C15" s="919">
        <v>3.8586490277152961</v>
      </c>
      <c r="D15" s="920">
        <v>4.0398408794387759</v>
      </c>
      <c r="E15" s="919">
        <v>4.295753335019084</v>
      </c>
      <c r="F15" s="919">
        <v>4.7039983566162284</v>
      </c>
      <c r="G15" s="919">
        <v>5.2285053987058205</v>
      </c>
      <c r="H15" s="919">
        <v>5.9115122702017793</v>
      </c>
      <c r="I15" s="918">
        <v>6.3145275776499856</v>
      </c>
      <c r="J15" s="916"/>
      <c r="K15" s="916"/>
      <c r="L15" s="916"/>
      <c r="M15" s="916" t="s">
        <v>45</v>
      </c>
      <c r="N15" s="916"/>
      <c r="O15" s="916"/>
    </row>
    <row r="16" spans="1:15" s="915" customFormat="1">
      <c r="A16" s="914" t="s">
        <v>600</v>
      </c>
      <c r="B16" s="919">
        <v>2.8897422997221227</v>
      </c>
      <c r="C16" s="919">
        <v>3.0618134281860749</v>
      </c>
      <c r="D16" s="920">
        <v>3.1773444028165319</v>
      </c>
      <c r="E16" s="919">
        <v>3.452655687830541</v>
      </c>
      <c r="F16" s="919">
        <v>3.7196342007733643</v>
      </c>
      <c r="G16" s="919">
        <v>4.2269771380622529</v>
      </c>
      <c r="H16" s="919">
        <v>4.9343187960300003</v>
      </c>
      <c r="I16" s="918">
        <v>5.6318825939714863</v>
      </c>
      <c r="J16" s="916"/>
      <c r="K16" s="916"/>
      <c r="L16" s="916"/>
      <c r="M16" s="916"/>
      <c r="N16" s="916"/>
      <c r="O16" s="916"/>
    </row>
    <row r="17" spans="1:15" s="915" customFormat="1">
      <c r="A17" s="914" t="s">
        <v>599</v>
      </c>
      <c r="B17" s="919">
        <v>2.3049676584156624</v>
      </c>
      <c r="C17" s="919">
        <v>2.4528679416860619</v>
      </c>
      <c r="D17" s="919">
        <v>2.5255758548703424</v>
      </c>
      <c r="E17" s="919">
        <v>2.7467940544291709</v>
      </c>
      <c r="F17" s="919">
        <v>3.1731287733315181</v>
      </c>
      <c r="G17" s="919">
        <v>3.5633710239085445</v>
      </c>
      <c r="H17" s="919">
        <v>4.1749250955225587</v>
      </c>
      <c r="I17" s="918">
        <v>4.85193664193865</v>
      </c>
      <c r="J17" s="916"/>
      <c r="K17" s="916"/>
      <c r="L17" s="916"/>
      <c r="M17" s="916"/>
      <c r="N17" s="916"/>
      <c r="O17" s="916"/>
    </row>
    <row r="18" spans="1:15" s="915" customFormat="1">
      <c r="A18" s="914" t="s">
        <v>598</v>
      </c>
      <c r="B18" s="917">
        <v>1.9085573079923535</v>
      </c>
      <c r="C18" s="917">
        <v>1.9513105256538092</v>
      </c>
      <c r="D18" s="917">
        <v>2.0280809841871021</v>
      </c>
      <c r="E18" s="917">
        <v>2.1519429059478177</v>
      </c>
      <c r="F18" s="917">
        <v>2.5610372858325272</v>
      </c>
      <c r="G18" s="917">
        <v>2.8876429927810654</v>
      </c>
      <c r="H18" s="917">
        <v>3.3714977564461672</v>
      </c>
      <c r="I18" s="917">
        <v>4.3350264532259342</v>
      </c>
      <c r="J18" s="916"/>
      <c r="K18" s="916"/>
      <c r="L18" s="916"/>
      <c r="M18" s="916"/>
      <c r="N18" s="916"/>
      <c r="O18" s="916"/>
    </row>
    <row r="19" spans="1:15" s="905" customFormat="1">
      <c r="A19" s="914" t="s">
        <v>597</v>
      </c>
      <c r="B19" s="909">
        <v>1.6117861185037992</v>
      </c>
      <c r="C19" s="909">
        <v>1.5627364778417112</v>
      </c>
      <c r="D19" s="909">
        <v>1.6230444918754903</v>
      </c>
      <c r="E19" s="909">
        <v>1.8110500383705208</v>
      </c>
      <c r="F19" s="909">
        <v>2.052788028783239</v>
      </c>
      <c r="G19" s="909">
        <v>2.3399805718345013</v>
      </c>
      <c r="H19" s="909">
        <v>2.8584085330791149</v>
      </c>
      <c r="I19" s="909">
        <v>3.5856146998413205</v>
      </c>
      <c r="J19" s="907"/>
      <c r="K19" s="907"/>
      <c r="L19" s="907"/>
      <c r="M19" s="907"/>
      <c r="N19" s="907"/>
      <c r="O19" s="907"/>
    </row>
    <row r="20" spans="1:15" s="905" customFormat="1">
      <c r="A20" s="914" t="s">
        <v>596</v>
      </c>
      <c r="B20" s="909">
        <v>1.298371095233867</v>
      </c>
      <c r="C20" s="909">
        <v>1.3176624539882438</v>
      </c>
      <c r="D20" s="909">
        <v>1.3921641938137321</v>
      </c>
      <c r="E20" s="909">
        <v>1.4521234572991433</v>
      </c>
      <c r="F20" s="909">
        <v>1.7389947841128857</v>
      </c>
      <c r="G20" s="909">
        <v>1.9225376723927776</v>
      </c>
      <c r="H20" s="909">
        <v>2.4154762001774621</v>
      </c>
      <c r="I20" s="909">
        <v>3.0423821337709103</v>
      </c>
      <c r="J20" s="907"/>
      <c r="K20" s="907"/>
      <c r="L20" s="907"/>
      <c r="M20" s="907"/>
      <c r="N20" s="907"/>
      <c r="O20" s="907"/>
    </row>
    <row r="21" spans="1:15" s="905" customFormat="1">
      <c r="A21" s="914" t="s">
        <v>595</v>
      </c>
      <c r="B21" s="909">
        <v>1.0865765969571313</v>
      </c>
      <c r="C21" s="909">
        <v>1.0817770599012784</v>
      </c>
      <c r="D21" s="909">
        <v>1.1448072520006931</v>
      </c>
      <c r="E21" s="909">
        <v>1.2305348286841922</v>
      </c>
      <c r="F21" s="909">
        <v>1.4207796345987636</v>
      </c>
      <c r="G21" s="909">
        <v>1.5502981756736409</v>
      </c>
      <c r="H21" s="909">
        <v>1.9725673320943096</v>
      </c>
      <c r="I21" s="909">
        <v>2.4863644824428581</v>
      </c>
      <c r="J21" s="907"/>
      <c r="K21" s="907"/>
      <c r="L21" s="907"/>
      <c r="M21" s="907"/>
      <c r="N21" s="907"/>
      <c r="O21" s="907"/>
    </row>
    <row r="22" spans="1:15" s="905" customFormat="1">
      <c r="A22" s="914" t="s">
        <v>594</v>
      </c>
      <c r="B22" s="909">
        <v>0.9330995801448807</v>
      </c>
      <c r="C22" s="909">
        <v>0.90310584326700583</v>
      </c>
      <c r="D22" s="909">
        <v>0.96771535535643705</v>
      </c>
      <c r="E22" s="909">
        <v>1.0284607001219779</v>
      </c>
      <c r="F22" s="909">
        <v>1.1781007967710351</v>
      </c>
      <c r="G22" s="909">
        <v>1.3126094224981726</v>
      </c>
      <c r="H22" s="909">
        <v>1.6507634418542991</v>
      </c>
      <c r="I22" s="909">
        <v>2.1116577031280155</v>
      </c>
      <c r="J22" s="907"/>
      <c r="K22" s="907"/>
      <c r="L22" s="907"/>
      <c r="M22" s="907"/>
      <c r="N22" s="907"/>
      <c r="O22" s="907"/>
    </row>
    <row r="23" spans="1:15" s="905" customFormat="1">
      <c r="A23" s="914" t="s">
        <v>593</v>
      </c>
      <c r="B23" s="909">
        <v>0.75812504034880557</v>
      </c>
      <c r="C23" s="909">
        <v>0.77258005883245562</v>
      </c>
      <c r="D23" s="909">
        <v>0.77415970124314182</v>
      </c>
      <c r="E23" s="909">
        <v>0.81983784755311007</v>
      </c>
      <c r="F23" s="909">
        <v>0.97719640409722408</v>
      </c>
      <c r="G23" s="909">
        <v>1.1082999322135283</v>
      </c>
      <c r="H23" s="909">
        <v>1.3858328414942573</v>
      </c>
      <c r="I23" s="909">
        <v>1.7670039965679598</v>
      </c>
      <c r="J23" s="907"/>
      <c r="K23" s="907"/>
      <c r="L23" s="907"/>
      <c r="M23" s="907"/>
      <c r="N23" s="907"/>
      <c r="O23" s="907"/>
    </row>
    <row r="24" spans="1:15" s="905" customFormat="1">
      <c r="A24" s="914" t="s">
        <v>592</v>
      </c>
      <c r="B24" s="909">
        <v>0.65526083410445557</v>
      </c>
      <c r="C24" s="909">
        <v>0.62866813064301308</v>
      </c>
      <c r="D24" s="909">
        <v>0.67821561921734286</v>
      </c>
      <c r="E24" s="909">
        <v>0.72778890304986954</v>
      </c>
      <c r="F24" s="909">
        <v>0.83943278798642262</v>
      </c>
      <c r="G24" s="909">
        <v>0.92817274200322453</v>
      </c>
      <c r="H24" s="909">
        <v>1.1911552143980857</v>
      </c>
      <c r="I24" s="909">
        <v>1.502702973081359</v>
      </c>
      <c r="J24" s="907"/>
      <c r="K24" s="907"/>
      <c r="L24" s="907"/>
      <c r="M24" s="907"/>
      <c r="N24" s="907"/>
      <c r="O24" s="907"/>
    </row>
    <row r="25" spans="1:15" s="905" customFormat="1">
      <c r="A25" s="914" t="s">
        <v>591</v>
      </c>
      <c r="B25" s="909">
        <v>1.0504523806185115</v>
      </c>
      <c r="C25" s="909">
        <v>1.038518733171786</v>
      </c>
      <c r="D25" s="909">
        <v>1.1152957525704563</v>
      </c>
      <c r="E25" s="909">
        <v>1.1275861211492562</v>
      </c>
      <c r="F25" s="909">
        <v>1.306965058279332</v>
      </c>
      <c r="G25" s="909">
        <v>1.447761020223215</v>
      </c>
      <c r="H25" s="909">
        <v>1.8189358393835975</v>
      </c>
      <c r="I25" s="909">
        <v>2.4104700005074404</v>
      </c>
      <c r="J25" s="907"/>
      <c r="K25" s="907"/>
      <c r="L25" s="907"/>
      <c r="M25" s="907"/>
      <c r="N25" s="907"/>
      <c r="O25" s="907"/>
    </row>
    <row r="26" spans="1:15" s="905" customFormat="1">
      <c r="A26" s="914" t="s">
        <v>590</v>
      </c>
      <c r="B26" s="909">
        <v>0.71867645803596414</v>
      </c>
      <c r="C26" s="909">
        <v>0.80004447883901342</v>
      </c>
      <c r="D26" s="909">
        <v>0.79734121784324186</v>
      </c>
      <c r="E26" s="909">
        <v>0.83924966311332205</v>
      </c>
      <c r="F26" s="909">
        <v>0.98489085420779832</v>
      </c>
      <c r="G26" s="909">
        <v>1.0670660617554346</v>
      </c>
      <c r="H26" s="909">
        <v>1.364796309418983</v>
      </c>
      <c r="I26" s="909">
        <v>1.7303270062664442</v>
      </c>
      <c r="J26" s="907"/>
      <c r="K26" s="907"/>
      <c r="L26" s="907"/>
      <c r="M26" s="907"/>
      <c r="N26" s="907"/>
      <c r="O26" s="907"/>
    </row>
    <row r="27" spans="1:15" s="905" customFormat="1">
      <c r="A27" s="914" t="s">
        <v>589</v>
      </c>
      <c r="B27" s="913">
        <v>0.54820373358098506</v>
      </c>
      <c r="C27" s="913">
        <v>0.58005518595646344</v>
      </c>
      <c r="D27" s="913">
        <v>0.63662205805667815</v>
      </c>
      <c r="E27" s="913">
        <v>0.66947828478478821</v>
      </c>
      <c r="F27" s="913">
        <v>0.76670972001275006</v>
      </c>
      <c r="G27" s="913">
        <v>0.80728572578070978</v>
      </c>
      <c r="H27" s="913">
        <v>1.0289453994985462</v>
      </c>
      <c r="I27" s="913">
        <v>1.2995308292872305</v>
      </c>
      <c r="J27" s="907"/>
      <c r="K27" s="907"/>
      <c r="L27" s="907"/>
      <c r="M27" s="907"/>
      <c r="N27" s="907"/>
      <c r="O27" s="907"/>
    </row>
    <row r="28" spans="1:15" s="905" customFormat="1">
      <c r="A28" s="912" t="s">
        <v>588</v>
      </c>
      <c r="B28" s="911">
        <v>0.44315315751231549</v>
      </c>
      <c r="C28" s="911">
        <v>0.49320155109124619</v>
      </c>
      <c r="D28" s="911">
        <v>0.49238528988005914</v>
      </c>
      <c r="E28" s="911">
        <v>0.51982223547369133</v>
      </c>
      <c r="F28" s="911">
        <v>0.57184947512736306</v>
      </c>
      <c r="G28" s="911">
        <v>0.64268421732439229</v>
      </c>
      <c r="H28" s="911">
        <v>0.75228582673644617</v>
      </c>
      <c r="I28" s="911">
        <v>0.9978436563969808</v>
      </c>
      <c r="J28" s="907"/>
      <c r="K28" s="907"/>
      <c r="L28" s="907"/>
      <c r="M28" s="907"/>
      <c r="N28" s="907"/>
      <c r="O28" s="907"/>
    </row>
    <row r="29" spans="1:15" s="905" customFormat="1">
      <c r="A29" s="912" t="s">
        <v>587</v>
      </c>
      <c r="B29" s="911">
        <v>0.35958200037863569</v>
      </c>
      <c r="C29" s="911">
        <v>0.40063201733678871</v>
      </c>
      <c r="D29" s="911">
        <v>0.42415501808749256</v>
      </c>
      <c r="E29" s="911">
        <v>0.44273404178765913</v>
      </c>
      <c r="F29" s="911">
        <v>0.45834802791255341</v>
      </c>
      <c r="G29" s="911">
        <v>0.5297305692736527</v>
      </c>
      <c r="H29" s="911">
        <v>0.60019432648897886</v>
      </c>
      <c r="I29" s="911">
        <v>0.75124274526359913</v>
      </c>
      <c r="J29" s="907"/>
      <c r="K29" s="907"/>
      <c r="L29" s="907"/>
      <c r="M29" s="907"/>
      <c r="N29" s="907"/>
      <c r="O29" s="907"/>
    </row>
    <row r="30" spans="1:15" s="905" customFormat="1">
      <c r="A30" s="912" t="s">
        <v>586</v>
      </c>
      <c r="B30" s="911">
        <v>0.3020066533961141</v>
      </c>
      <c r="C30" s="911">
        <v>0.34065384375286156</v>
      </c>
      <c r="D30" s="911">
        <v>0.34733305674768788</v>
      </c>
      <c r="E30" s="911">
        <v>0.35716413520832124</v>
      </c>
      <c r="F30" s="911">
        <v>0.3907992614265185</v>
      </c>
      <c r="G30" s="911">
        <v>0.41634593632309141</v>
      </c>
      <c r="H30" s="911">
        <v>0.48596074882927642</v>
      </c>
      <c r="I30" s="911">
        <v>0.61259784297613784</v>
      </c>
      <c r="J30" s="907"/>
      <c r="K30" s="907"/>
      <c r="L30" s="907"/>
      <c r="M30" s="907"/>
      <c r="N30" s="907"/>
      <c r="O30" s="907"/>
    </row>
    <row r="31" spans="1:15">
      <c r="A31" s="912" t="s">
        <v>585</v>
      </c>
      <c r="B31" s="911">
        <v>0.23707112137106406</v>
      </c>
      <c r="C31" s="911">
        <v>0.25871629620347725</v>
      </c>
      <c r="D31" s="911">
        <v>0.26317167666581848</v>
      </c>
      <c r="E31" s="911">
        <v>0.28073023918357087</v>
      </c>
      <c r="F31" s="911">
        <v>0.32789852354457005</v>
      </c>
      <c r="G31" s="911">
        <v>0.34061566720726705</v>
      </c>
      <c r="H31" s="911">
        <v>0.44148825802982455</v>
      </c>
      <c r="I31" s="911">
        <v>0.50643772134724463</v>
      </c>
      <c r="J31" s="907"/>
      <c r="K31" s="907"/>
      <c r="L31" s="907"/>
      <c r="M31" s="907"/>
      <c r="N31" s="907"/>
      <c r="O31" s="907"/>
    </row>
    <row r="32" spans="1:15">
      <c r="A32" s="912" t="s">
        <v>584</v>
      </c>
      <c r="B32" s="911">
        <v>0.19844398883057113</v>
      </c>
      <c r="C32" s="911">
        <v>0.22911114534762334</v>
      </c>
      <c r="D32" s="911">
        <v>0.23715801906520259</v>
      </c>
      <c r="E32" s="911">
        <v>0.24510829072734916</v>
      </c>
      <c r="F32" s="911">
        <v>0.2755493152652041</v>
      </c>
      <c r="G32" s="911">
        <v>0.29271157169838347</v>
      </c>
      <c r="H32" s="911">
        <v>0.34348746793542329</v>
      </c>
      <c r="I32" s="911">
        <v>0.40992786754689986</v>
      </c>
      <c r="J32" s="907"/>
      <c r="K32" s="907"/>
      <c r="L32" s="907"/>
      <c r="M32" s="907"/>
      <c r="N32" s="907"/>
      <c r="O32" s="907"/>
    </row>
    <row r="33" spans="1:15">
      <c r="A33" s="910" t="s">
        <v>583</v>
      </c>
      <c r="B33" s="909">
        <v>0.18292981109952905</v>
      </c>
      <c r="C33" s="909">
        <v>0.18916261904686366</v>
      </c>
      <c r="D33" s="909">
        <v>0.19498601430986978</v>
      </c>
      <c r="E33" s="909">
        <v>0.19608605869649198</v>
      </c>
      <c r="F33" s="909">
        <v>0.21483327872352098</v>
      </c>
      <c r="G33" s="909">
        <v>0.23350473062347371</v>
      </c>
      <c r="H33" s="909">
        <v>0.27616117286719521</v>
      </c>
      <c r="I33" s="909">
        <v>0.35106242819638228</v>
      </c>
      <c r="J33" s="907"/>
      <c r="K33" s="907"/>
      <c r="L33" s="907"/>
      <c r="M33" s="907"/>
      <c r="N33" s="907"/>
      <c r="O33" s="907"/>
    </row>
    <row r="34" spans="1:15">
      <c r="A34" s="910" t="s">
        <v>582</v>
      </c>
      <c r="B34" s="909">
        <v>0.14226515821140256</v>
      </c>
      <c r="C34" s="909">
        <v>0.16622474305673834</v>
      </c>
      <c r="D34" s="909">
        <v>0.15963160953311645</v>
      </c>
      <c r="E34" s="909">
        <v>0.17917444485400447</v>
      </c>
      <c r="F34" s="909">
        <v>0.18836704908435539</v>
      </c>
      <c r="G34" s="909">
        <v>0.19559133533789463</v>
      </c>
      <c r="H34" s="909">
        <v>0.23370463876609837</v>
      </c>
      <c r="I34" s="909">
        <v>0.28671920401188555</v>
      </c>
      <c r="J34" s="907"/>
      <c r="K34" s="907"/>
      <c r="L34" s="907"/>
      <c r="M34" s="907"/>
      <c r="N34" s="907"/>
      <c r="O34" s="907"/>
    </row>
    <row r="35" spans="1:15">
      <c r="A35" s="910" t="s">
        <v>581</v>
      </c>
      <c r="B35" s="909">
        <v>1.2400125508588689</v>
      </c>
      <c r="C35" s="909">
        <v>1.3607975272181141</v>
      </c>
      <c r="D35" s="909">
        <v>1.374578567406056</v>
      </c>
      <c r="E35" s="909">
        <v>1.4497331848076276</v>
      </c>
      <c r="F35" s="909">
        <v>1.5436587194784219</v>
      </c>
      <c r="G35" s="909">
        <v>1.6517280325172932</v>
      </c>
      <c r="H35" s="909">
        <v>1.8987422031275298</v>
      </c>
      <c r="I35" s="909">
        <v>2.2496389946523525</v>
      </c>
      <c r="J35" s="907"/>
      <c r="K35" s="907"/>
      <c r="L35" s="907"/>
      <c r="M35" s="907"/>
      <c r="N35" s="907"/>
      <c r="O35" s="907"/>
    </row>
    <row r="36" spans="1:15">
      <c r="A36" s="908"/>
      <c r="B36" s="907"/>
      <c r="C36" s="907"/>
      <c r="D36" s="907"/>
      <c r="E36" s="907"/>
      <c r="F36" s="907"/>
      <c r="G36" s="907"/>
      <c r="H36" s="907"/>
      <c r="I36" s="907"/>
      <c r="J36" s="907"/>
    </row>
    <row r="37" spans="1:15">
      <c r="A37" s="908"/>
      <c r="B37" s="906"/>
      <c r="C37" s="906"/>
      <c r="D37" s="906"/>
      <c r="E37" s="906"/>
      <c r="F37" s="906"/>
      <c r="G37" s="906"/>
      <c r="H37" s="906"/>
      <c r="I37" s="906"/>
    </row>
    <row r="38" spans="1:15">
      <c r="A38" s="908"/>
      <c r="B38" s="906"/>
      <c r="C38" s="906"/>
      <c r="D38" s="906"/>
      <c r="E38" s="906"/>
      <c r="F38" s="906"/>
      <c r="G38" s="906"/>
      <c r="H38" s="906"/>
      <c r="I38" s="906"/>
    </row>
    <row r="39" spans="1:15">
      <c r="A39" s="908"/>
      <c r="B39" s="906"/>
      <c r="C39" s="906"/>
      <c r="D39" s="906"/>
      <c r="E39" s="906"/>
      <c r="F39" s="906"/>
      <c r="G39" s="906"/>
      <c r="H39" s="906"/>
      <c r="I39" s="906"/>
    </row>
    <row r="40" spans="1:15">
      <c r="A40" s="908"/>
      <c r="B40" s="906"/>
      <c r="C40" s="906"/>
      <c r="D40" s="906"/>
      <c r="E40" s="906"/>
      <c r="F40" s="906"/>
      <c r="G40" s="906"/>
      <c r="H40" s="906"/>
      <c r="I40" s="906"/>
    </row>
    <row r="41" spans="1:15">
      <c r="A41" s="908"/>
      <c r="B41" s="906"/>
      <c r="C41" s="906"/>
      <c r="D41" s="906"/>
      <c r="E41" s="906"/>
      <c r="F41" s="906"/>
      <c r="G41" s="906"/>
      <c r="H41" s="906"/>
      <c r="I41" s="906"/>
    </row>
    <row r="42" spans="1:15">
      <c r="A42" s="907"/>
      <c r="B42" s="906"/>
      <c r="C42" s="906"/>
      <c r="D42" s="906"/>
      <c r="E42" s="906"/>
      <c r="F42" s="906"/>
      <c r="G42" s="906"/>
      <c r="H42" s="906"/>
      <c r="I42" s="906"/>
    </row>
    <row r="43" spans="1:15">
      <c r="B43" s="905"/>
      <c r="C43" s="905"/>
      <c r="D43" s="905"/>
      <c r="E43" s="905"/>
      <c r="F43" s="905"/>
      <c r="G43" s="905"/>
      <c r="H43" s="905"/>
      <c r="I43" s="905"/>
    </row>
  </sheetData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90" orientation="landscape" r:id="rId1"/>
  <headerFooter scaleWithDoc="0" alignWithMargins="0">
    <oddHeader>&amp;RStrana 2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30"/>
  <sheetViews>
    <sheetView showGridLines="0" zoomScaleNormal="100" zoomScaleSheetLayoutView="90" workbookViewId="0">
      <selection activeCell="T20" sqref="T20"/>
    </sheetView>
  </sheetViews>
  <sheetFormatPr defaultColWidth="8.28515625" defaultRowHeight="12.75"/>
  <cols>
    <col min="1" max="1" width="4.85546875" style="873" customWidth="1"/>
    <col min="2" max="2" width="43" style="873" customWidth="1"/>
    <col min="3" max="3" width="13.28515625" style="873" customWidth="1"/>
    <col min="4" max="11" width="10.28515625" style="873" customWidth="1"/>
    <col min="12" max="201" width="8.28515625" style="873"/>
    <col min="202" max="202" width="6.28515625" style="873" customWidth="1"/>
    <col min="203" max="203" width="36.42578125" style="873" customWidth="1"/>
    <col min="204" max="204" width="12.85546875" style="873" customWidth="1"/>
    <col min="205" max="457" width="8.28515625" style="873"/>
    <col min="458" max="458" width="6.28515625" style="873" customWidth="1"/>
    <col min="459" max="459" width="36.42578125" style="873" customWidth="1"/>
    <col min="460" max="460" width="12.85546875" style="873" customWidth="1"/>
    <col min="461" max="713" width="8.28515625" style="873"/>
    <col min="714" max="714" width="6.28515625" style="873" customWidth="1"/>
    <col min="715" max="715" width="36.42578125" style="873" customWidth="1"/>
    <col min="716" max="716" width="12.85546875" style="873" customWidth="1"/>
    <col min="717" max="969" width="8.28515625" style="873"/>
    <col min="970" max="970" width="6.28515625" style="873" customWidth="1"/>
    <col min="971" max="971" width="36.42578125" style="873" customWidth="1"/>
    <col min="972" max="972" width="12.85546875" style="873" customWidth="1"/>
    <col min="973" max="1225" width="8.28515625" style="873"/>
    <col min="1226" max="1226" width="6.28515625" style="873" customWidth="1"/>
    <col min="1227" max="1227" width="36.42578125" style="873" customWidth="1"/>
    <col min="1228" max="1228" width="12.85546875" style="873" customWidth="1"/>
    <col min="1229" max="1481" width="8.28515625" style="873"/>
    <col min="1482" max="1482" width="6.28515625" style="873" customWidth="1"/>
    <col min="1483" max="1483" width="36.42578125" style="873" customWidth="1"/>
    <col min="1484" max="1484" width="12.85546875" style="873" customWidth="1"/>
    <col min="1485" max="1737" width="8.28515625" style="873"/>
    <col min="1738" max="1738" width="6.28515625" style="873" customWidth="1"/>
    <col min="1739" max="1739" width="36.42578125" style="873" customWidth="1"/>
    <col min="1740" max="1740" width="12.85546875" style="873" customWidth="1"/>
    <col min="1741" max="1993" width="8.28515625" style="873"/>
    <col min="1994" max="1994" width="6.28515625" style="873" customWidth="1"/>
    <col min="1995" max="1995" width="36.42578125" style="873" customWidth="1"/>
    <col min="1996" max="1996" width="12.85546875" style="873" customWidth="1"/>
    <col min="1997" max="2249" width="8.28515625" style="873"/>
    <col min="2250" max="2250" width="6.28515625" style="873" customWidth="1"/>
    <col min="2251" max="2251" width="36.42578125" style="873" customWidth="1"/>
    <col min="2252" max="2252" width="12.85546875" style="873" customWidth="1"/>
    <col min="2253" max="2505" width="8.28515625" style="873"/>
    <col min="2506" max="2506" width="6.28515625" style="873" customWidth="1"/>
    <col min="2507" max="2507" width="36.42578125" style="873" customWidth="1"/>
    <col min="2508" max="2508" width="12.85546875" style="873" customWidth="1"/>
    <col min="2509" max="2761" width="8.28515625" style="873"/>
    <col min="2762" max="2762" width="6.28515625" style="873" customWidth="1"/>
    <col min="2763" max="2763" width="36.42578125" style="873" customWidth="1"/>
    <col min="2764" max="2764" width="12.85546875" style="873" customWidth="1"/>
    <col min="2765" max="3017" width="8.28515625" style="873"/>
    <col min="3018" max="3018" width="6.28515625" style="873" customWidth="1"/>
    <col min="3019" max="3019" width="36.42578125" style="873" customWidth="1"/>
    <col min="3020" max="3020" width="12.85546875" style="873" customWidth="1"/>
    <col min="3021" max="3273" width="8.28515625" style="873"/>
    <col min="3274" max="3274" width="6.28515625" style="873" customWidth="1"/>
    <col min="3275" max="3275" width="36.42578125" style="873" customWidth="1"/>
    <col min="3276" max="3276" width="12.85546875" style="873" customWidth="1"/>
    <col min="3277" max="3529" width="8.28515625" style="873"/>
    <col min="3530" max="3530" width="6.28515625" style="873" customWidth="1"/>
    <col min="3531" max="3531" width="36.42578125" style="873" customWidth="1"/>
    <col min="3532" max="3532" width="12.85546875" style="873" customWidth="1"/>
    <col min="3533" max="3785" width="8.28515625" style="873"/>
    <col min="3786" max="3786" width="6.28515625" style="873" customWidth="1"/>
    <col min="3787" max="3787" width="36.42578125" style="873" customWidth="1"/>
    <col min="3788" max="3788" width="12.85546875" style="873" customWidth="1"/>
    <col min="3789" max="4041" width="8.28515625" style="873"/>
    <col min="4042" max="4042" width="6.28515625" style="873" customWidth="1"/>
    <col min="4043" max="4043" width="36.42578125" style="873" customWidth="1"/>
    <col min="4044" max="4044" width="12.85546875" style="873" customWidth="1"/>
    <col min="4045" max="4297" width="8.28515625" style="873"/>
    <col min="4298" max="4298" width="6.28515625" style="873" customWidth="1"/>
    <col min="4299" max="4299" width="36.42578125" style="873" customWidth="1"/>
    <col min="4300" max="4300" width="12.85546875" style="873" customWidth="1"/>
    <col min="4301" max="4553" width="8.28515625" style="873"/>
    <col min="4554" max="4554" width="6.28515625" style="873" customWidth="1"/>
    <col min="4555" max="4555" width="36.42578125" style="873" customWidth="1"/>
    <col min="4556" max="4556" width="12.85546875" style="873" customWidth="1"/>
    <col min="4557" max="4809" width="8.28515625" style="873"/>
    <col min="4810" max="4810" width="6.28515625" style="873" customWidth="1"/>
    <col min="4811" max="4811" width="36.42578125" style="873" customWidth="1"/>
    <col min="4812" max="4812" width="12.85546875" style="873" customWidth="1"/>
    <col min="4813" max="5065" width="8.28515625" style="873"/>
    <col min="5066" max="5066" width="6.28515625" style="873" customWidth="1"/>
    <col min="5067" max="5067" width="36.42578125" style="873" customWidth="1"/>
    <col min="5068" max="5068" width="12.85546875" style="873" customWidth="1"/>
    <col min="5069" max="5321" width="8.28515625" style="873"/>
    <col min="5322" max="5322" width="6.28515625" style="873" customWidth="1"/>
    <col min="5323" max="5323" width="36.42578125" style="873" customWidth="1"/>
    <col min="5324" max="5324" width="12.85546875" style="873" customWidth="1"/>
    <col min="5325" max="5577" width="8.28515625" style="873"/>
    <col min="5578" max="5578" width="6.28515625" style="873" customWidth="1"/>
    <col min="5579" max="5579" width="36.42578125" style="873" customWidth="1"/>
    <col min="5580" max="5580" width="12.85546875" style="873" customWidth="1"/>
    <col min="5581" max="5833" width="8.28515625" style="873"/>
    <col min="5834" max="5834" width="6.28515625" style="873" customWidth="1"/>
    <col min="5835" max="5835" width="36.42578125" style="873" customWidth="1"/>
    <col min="5836" max="5836" width="12.85546875" style="873" customWidth="1"/>
    <col min="5837" max="6089" width="8.28515625" style="873"/>
    <col min="6090" max="6090" width="6.28515625" style="873" customWidth="1"/>
    <col min="6091" max="6091" width="36.42578125" style="873" customWidth="1"/>
    <col min="6092" max="6092" width="12.85546875" style="873" customWidth="1"/>
    <col min="6093" max="6345" width="8.28515625" style="873"/>
    <col min="6346" max="6346" width="6.28515625" style="873" customWidth="1"/>
    <col min="6347" max="6347" width="36.42578125" style="873" customWidth="1"/>
    <col min="6348" max="6348" width="12.85546875" style="873" customWidth="1"/>
    <col min="6349" max="6601" width="8.28515625" style="873"/>
    <col min="6602" max="6602" width="6.28515625" style="873" customWidth="1"/>
    <col min="6603" max="6603" width="36.42578125" style="873" customWidth="1"/>
    <col min="6604" max="6604" width="12.85546875" style="873" customWidth="1"/>
    <col min="6605" max="6857" width="8.28515625" style="873"/>
    <col min="6858" max="6858" width="6.28515625" style="873" customWidth="1"/>
    <col min="6859" max="6859" width="36.42578125" style="873" customWidth="1"/>
    <col min="6860" max="6860" width="12.85546875" style="873" customWidth="1"/>
    <col min="6861" max="7113" width="8.28515625" style="873"/>
    <col min="7114" max="7114" width="6.28515625" style="873" customWidth="1"/>
    <col min="7115" max="7115" width="36.42578125" style="873" customWidth="1"/>
    <col min="7116" max="7116" width="12.85546875" style="873" customWidth="1"/>
    <col min="7117" max="7369" width="8.28515625" style="873"/>
    <col min="7370" max="7370" width="6.28515625" style="873" customWidth="1"/>
    <col min="7371" max="7371" width="36.42578125" style="873" customWidth="1"/>
    <col min="7372" max="7372" width="12.85546875" style="873" customWidth="1"/>
    <col min="7373" max="7625" width="8.28515625" style="873"/>
    <col min="7626" max="7626" width="6.28515625" style="873" customWidth="1"/>
    <col min="7627" max="7627" width="36.42578125" style="873" customWidth="1"/>
    <col min="7628" max="7628" width="12.85546875" style="873" customWidth="1"/>
    <col min="7629" max="7881" width="8.28515625" style="873"/>
    <col min="7882" max="7882" width="6.28515625" style="873" customWidth="1"/>
    <col min="7883" max="7883" width="36.42578125" style="873" customWidth="1"/>
    <col min="7884" max="7884" width="12.85546875" style="873" customWidth="1"/>
    <col min="7885" max="8137" width="8.28515625" style="873"/>
    <col min="8138" max="8138" width="6.28515625" style="873" customWidth="1"/>
    <col min="8139" max="8139" width="36.42578125" style="873" customWidth="1"/>
    <col min="8140" max="8140" width="12.85546875" style="873" customWidth="1"/>
    <col min="8141" max="8393" width="8.28515625" style="873"/>
    <col min="8394" max="8394" width="6.28515625" style="873" customWidth="1"/>
    <col min="8395" max="8395" width="36.42578125" style="873" customWidth="1"/>
    <col min="8396" max="8396" width="12.85546875" style="873" customWidth="1"/>
    <col min="8397" max="8649" width="8.28515625" style="873"/>
    <col min="8650" max="8650" width="6.28515625" style="873" customWidth="1"/>
    <col min="8651" max="8651" width="36.42578125" style="873" customWidth="1"/>
    <col min="8652" max="8652" width="12.85546875" style="873" customWidth="1"/>
    <col min="8653" max="8905" width="8.28515625" style="873"/>
    <col min="8906" max="8906" width="6.28515625" style="873" customWidth="1"/>
    <col min="8907" max="8907" width="36.42578125" style="873" customWidth="1"/>
    <col min="8908" max="8908" width="12.85546875" style="873" customWidth="1"/>
    <col min="8909" max="9161" width="8.28515625" style="873"/>
    <col min="9162" max="9162" width="6.28515625" style="873" customWidth="1"/>
    <col min="9163" max="9163" width="36.42578125" style="873" customWidth="1"/>
    <col min="9164" max="9164" width="12.85546875" style="873" customWidth="1"/>
    <col min="9165" max="9417" width="8.28515625" style="873"/>
    <col min="9418" max="9418" width="6.28515625" style="873" customWidth="1"/>
    <col min="9419" max="9419" width="36.42578125" style="873" customWidth="1"/>
    <col min="9420" max="9420" width="12.85546875" style="873" customWidth="1"/>
    <col min="9421" max="9673" width="8.28515625" style="873"/>
    <col min="9674" max="9674" width="6.28515625" style="873" customWidth="1"/>
    <col min="9675" max="9675" width="36.42578125" style="873" customWidth="1"/>
    <col min="9676" max="9676" width="12.85546875" style="873" customWidth="1"/>
    <col min="9677" max="9929" width="8.28515625" style="873"/>
    <col min="9930" max="9930" width="6.28515625" style="873" customWidth="1"/>
    <col min="9931" max="9931" width="36.42578125" style="873" customWidth="1"/>
    <col min="9932" max="9932" width="12.85546875" style="873" customWidth="1"/>
    <col min="9933" max="10185" width="8.28515625" style="873"/>
    <col min="10186" max="10186" width="6.28515625" style="873" customWidth="1"/>
    <col min="10187" max="10187" width="36.42578125" style="873" customWidth="1"/>
    <col min="10188" max="10188" width="12.85546875" style="873" customWidth="1"/>
    <col min="10189" max="10441" width="8.28515625" style="873"/>
    <col min="10442" max="10442" width="6.28515625" style="873" customWidth="1"/>
    <col min="10443" max="10443" width="36.42578125" style="873" customWidth="1"/>
    <col min="10444" max="10444" width="12.85546875" style="873" customWidth="1"/>
    <col min="10445" max="10697" width="8.28515625" style="873"/>
    <col min="10698" max="10698" width="6.28515625" style="873" customWidth="1"/>
    <col min="10699" max="10699" width="36.42578125" style="873" customWidth="1"/>
    <col min="10700" max="10700" width="12.85546875" style="873" customWidth="1"/>
    <col min="10701" max="10953" width="8.28515625" style="873"/>
    <col min="10954" max="10954" width="6.28515625" style="873" customWidth="1"/>
    <col min="10955" max="10955" width="36.42578125" style="873" customWidth="1"/>
    <col min="10956" max="10956" width="12.85546875" style="873" customWidth="1"/>
    <col min="10957" max="11209" width="8.28515625" style="873"/>
    <col min="11210" max="11210" width="6.28515625" style="873" customWidth="1"/>
    <col min="11211" max="11211" width="36.42578125" style="873" customWidth="1"/>
    <col min="11212" max="11212" width="12.85546875" style="873" customWidth="1"/>
    <col min="11213" max="11465" width="8.28515625" style="873"/>
    <col min="11466" max="11466" width="6.28515625" style="873" customWidth="1"/>
    <col min="11467" max="11467" width="36.42578125" style="873" customWidth="1"/>
    <col min="11468" max="11468" width="12.85546875" style="873" customWidth="1"/>
    <col min="11469" max="11721" width="8.28515625" style="873"/>
    <col min="11722" max="11722" width="6.28515625" style="873" customWidth="1"/>
    <col min="11723" max="11723" width="36.42578125" style="873" customWidth="1"/>
    <col min="11724" max="11724" width="12.85546875" style="873" customWidth="1"/>
    <col min="11725" max="11977" width="8.28515625" style="873"/>
    <col min="11978" max="11978" width="6.28515625" style="873" customWidth="1"/>
    <col min="11979" max="11979" width="36.42578125" style="873" customWidth="1"/>
    <col min="11980" max="11980" width="12.85546875" style="873" customWidth="1"/>
    <col min="11981" max="12233" width="8.28515625" style="873"/>
    <col min="12234" max="12234" width="6.28515625" style="873" customWidth="1"/>
    <col min="12235" max="12235" width="36.42578125" style="873" customWidth="1"/>
    <col min="12236" max="12236" width="12.85546875" style="873" customWidth="1"/>
    <col min="12237" max="12489" width="8.28515625" style="873"/>
    <col min="12490" max="12490" width="6.28515625" style="873" customWidth="1"/>
    <col min="12491" max="12491" width="36.42578125" style="873" customWidth="1"/>
    <col min="12492" max="12492" width="12.85546875" style="873" customWidth="1"/>
    <col min="12493" max="12745" width="8.28515625" style="873"/>
    <col min="12746" max="12746" width="6.28515625" style="873" customWidth="1"/>
    <col min="12747" max="12747" width="36.42578125" style="873" customWidth="1"/>
    <col min="12748" max="12748" width="12.85546875" style="873" customWidth="1"/>
    <col min="12749" max="13001" width="8.28515625" style="873"/>
    <col min="13002" max="13002" width="6.28515625" style="873" customWidth="1"/>
    <col min="13003" max="13003" width="36.42578125" style="873" customWidth="1"/>
    <col min="13004" max="13004" width="12.85546875" style="873" customWidth="1"/>
    <col min="13005" max="13257" width="8.28515625" style="873"/>
    <col min="13258" max="13258" width="6.28515625" style="873" customWidth="1"/>
    <col min="13259" max="13259" width="36.42578125" style="873" customWidth="1"/>
    <col min="13260" max="13260" width="12.85546875" style="873" customWidth="1"/>
    <col min="13261" max="13513" width="8.28515625" style="873"/>
    <col min="13514" max="13514" width="6.28515625" style="873" customWidth="1"/>
    <col min="13515" max="13515" width="36.42578125" style="873" customWidth="1"/>
    <col min="13516" max="13516" width="12.85546875" style="873" customWidth="1"/>
    <col min="13517" max="13769" width="8.28515625" style="873"/>
    <col min="13770" max="13770" width="6.28515625" style="873" customWidth="1"/>
    <col min="13771" max="13771" width="36.42578125" style="873" customWidth="1"/>
    <col min="13772" max="13772" width="12.85546875" style="873" customWidth="1"/>
    <col min="13773" max="14025" width="8.28515625" style="873"/>
    <col min="14026" max="14026" width="6.28515625" style="873" customWidth="1"/>
    <col min="14027" max="14027" width="36.42578125" style="873" customWidth="1"/>
    <col min="14028" max="14028" width="12.85546875" style="873" customWidth="1"/>
    <col min="14029" max="14281" width="8.28515625" style="873"/>
    <col min="14282" max="14282" width="6.28515625" style="873" customWidth="1"/>
    <col min="14283" max="14283" width="36.42578125" style="873" customWidth="1"/>
    <col min="14284" max="14284" width="12.85546875" style="873" customWidth="1"/>
    <col min="14285" max="14537" width="8.28515625" style="873"/>
    <col min="14538" max="14538" width="6.28515625" style="873" customWidth="1"/>
    <col min="14539" max="14539" width="36.42578125" style="873" customWidth="1"/>
    <col min="14540" max="14540" width="12.85546875" style="873" customWidth="1"/>
    <col min="14541" max="14793" width="8.28515625" style="873"/>
    <col min="14794" max="14794" width="6.28515625" style="873" customWidth="1"/>
    <col min="14795" max="14795" width="36.42578125" style="873" customWidth="1"/>
    <col min="14796" max="14796" width="12.85546875" style="873" customWidth="1"/>
    <col min="14797" max="15049" width="8.28515625" style="873"/>
    <col min="15050" max="15050" width="6.28515625" style="873" customWidth="1"/>
    <col min="15051" max="15051" width="36.42578125" style="873" customWidth="1"/>
    <col min="15052" max="15052" width="12.85546875" style="873" customWidth="1"/>
    <col min="15053" max="15305" width="8.28515625" style="873"/>
    <col min="15306" max="15306" width="6.28515625" style="873" customWidth="1"/>
    <col min="15307" max="15307" width="36.42578125" style="873" customWidth="1"/>
    <col min="15308" max="15308" width="12.85546875" style="873" customWidth="1"/>
    <col min="15309" max="15561" width="8.28515625" style="873"/>
    <col min="15562" max="15562" width="6.28515625" style="873" customWidth="1"/>
    <col min="15563" max="15563" width="36.42578125" style="873" customWidth="1"/>
    <col min="15564" max="15564" width="12.85546875" style="873" customWidth="1"/>
    <col min="15565" max="15817" width="8.28515625" style="873"/>
    <col min="15818" max="15818" width="6.28515625" style="873" customWidth="1"/>
    <col min="15819" max="15819" width="36.42578125" style="873" customWidth="1"/>
    <col min="15820" max="15820" width="12.85546875" style="873" customWidth="1"/>
    <col min="15821" max="16073" width="8.28515625" style="873"/>
    <col min="16074" max="16074" width="6.28515625" style="873" customWidth="1"/>
    <col min="16075" max="16075" width="36.42578125" style="873" customWidth="1"/>
    <col min="16076" max="16076" width="12.85546875" style="873" customWidth="1"/>
    <col min="16077" max="16384" width="8.28515625" style="873"/>
  </cols>
  <sheetData>
    <row r="1" spans="1:11" s="901" customFormat="1" ht="27.75" customHeight="1" thickBot="1">
      <c r="A1" s="903" t="s">
        <v>580</v>
      </c>
      <c r="B1" s="935"/>
      <c r="C1" s="1486" t="s">
        <v>424</v>
      </c>
      <c r="D1" s="1486"/>
      <c r="E1" s="1486"/>
      <c r="F1" s="1486"/>
      <c r="G1" s="903"/>
      <c r="H1" s="903"/>
      <c r="I1" s="902"/>
      <c r="J1" s="935"/>
      <c r="K1" s="903" t="s">
        <v>488</v>
      </c>
    </row>
    <row r="2" spans="1:11" ht="18.75" customHeight="1">
      <c r="A2" s="900"/>
      <c r="B2" s="900"/>
      <c r="C2" s="900"/>
      <c r="D2" s="900"/>
      <c r="E2" s="900"/>
      <c r="F2" s="900"/>
      <c r="G2" s="900"/>
      <c r="H2" s="900"/>
      <c r="I2" s="900"/>
      <c r="J2" s="900"/>
      <c r="K2" s="900"/>
    </row>
    <row r="3" spans="1:11" ht="18.75" customHeight="1">
      <c r="A3" s="1501" t="s">
        <v>474</v>
      </c>
      <c r="B3" s="1501"/>
      <c r="C3" s="1501"/>
      <c r="D3" s="1501"/>
      <c r="E3" s="1501"/>
      <c r="F3" s="1501"/>
      <c r="G3" s="1501"/>
      <c r="H3" s="1501"/>
      <c r="I3" s="1501"/>
      <c r="J3" s="1501"/>
      <c r="K3" s="1501"/>
    </row>
    <row r="4" spans="1:11" ht="18.75" customHeight="1">
      <c r="A4" s="898"/>
      <c r="B4" s="898"/>
      <c r="C4" s="898"/>
      <c r="D4" s="898"/>
      <c r="E4" s="898"/>
      <c r="F4" s="898"/>
      <c r="G4" s="898"/>
      <c r="H4" s="898"/>
      <c r="I4" s="898"/>
      <c r="J4" s="898"/>
      <c r="K4" s="898"/>
    </row>
    <row r="5" spans="1:11" ht="16.5" customHeight="1">
      <c r="A5" s="1488" t="s">
        <v>627</v>
      </c>
      <c r="B5" s="1489"/>
      <c r="C5" s="1494" t="s">
        <v>576</v>
      </c>
      <c r="D5" s="1498" t="s">
        <v>626</v>
      </c>
      <c r="E5" s="1500"/>
      <c r="F5" s="1498" t="s">
        <v>625</v>
      </c>
      <c r="G5" s="1499"/>
      <c r="H5" s="1499"/>
      <c r="I5" s="1500"/>
      <c r="J5" s="1498" t="s">
        <v>575</v>
      </c>
      <c r="K5" s="1500"/>
    </row>
    <row r="6" spans="1:11" ht="32.25" customHeight="1">
      <c r="A6" s="1490"/>
      <c r="B6" s="1491"/>
      <c r="C6" s="1497"/>
      <c r="D6" s="897" t="s">
        <v>573</v>
      </c>
      <c r="E6" s="897" t="s">
        <v>620</v>
      </c>
      <c r="F6" s="897" t="s">
        <v>624</v>
      </c>
      <c r="G6" s="897" t="s">
        <v>623</v>
      </c>
      <c r="H6" s="897" t="s">
        <v>622</v>
      </c>
      <c r="I6" s="897" t="s">
        <v>621</v>
      </c>
      <c r="J6" s="897" t="s">
        <v>573</v>
      </c>
      <c r="K6" s="897" t="s">
        <v>620</v>
      </c>
    </row>
    <row r="7" spans="1:11" ht="16.5" customHeight="1" thickBot="1">
      <c r="A7" s="1492"/>
      <c r="B7" s="1493"/>
      <c r="C7" s="896" t="s">
        <v>548</v>
      </c>
      <c r="D7" s="896" t="s">
        <v>547</v>
      </c>
      <c r="E7" s="896" t="s">
        <v>546</v>
      </c>
      <c r="F7" s="896" t="s">
        <v>547</v>
      </c>
      <c r="G7" s="896" t="s">
        <v>547</v>
      </c>
      <c r="H7" s="896" t="s">
        <v>547</v>
      </c>
      <c r="I7" s="896" t="s">
        <v>547</v>
      </c>
      <c r="J7" s="896" t="s">
        <v>547</v>
      </c>
      <c r="K7" s="896" t="s">
        <v>546</v>
      </c>
    </row>
    <row r="8" spans="1:11" ht="22.5" hidden="1" customHeight="1">
      <c r="A8" s="934"/>
      <c r="B8" s="934"/>
      <c r="C8" s="934"/>
      <c r="D8" s="934"/>
      <c r="E8" s="934"/>
      <c r="F8" s="934"/>
      <c r="G8" s="934"/>
      <c r="H8" s="934"/>
      <c r="I8" s="934"/>
      <c r="J8" s="934"/>
      <c r="K8" s="934"/>
    </row>
    <row r="9" spans="1:11" ht="22.5" hidden="1" customHeight="1" thickBot="1">
      <c r="A9" s="934"/>
      <c r="B9" s="934"/>
      <c r="C9" s="934"/>
      <c r="D9" s="934"/>
      <c r="E9" s="934"/>
      <c r="F9" s="934"/>
      <c r="G9" s="934"/>
      <c r="H9" s="934"/>
      <c r="I9" s="934"/>
      <c r="J9" s="934"/>
      <c r="K9" s="934"/>
    </row>
    <row r="10" spans="1:11" ht="10.5" customHeight="1">
      <c r="A10" s="895"/>
      <c r="B10" s="895"/>
      <c r="C10" s="894"/>
      <c r="D10" s="893"/>
      <c r="E10" s="932"/>
      <c r="F10" s="933"/>
      <c r="G10" s="933"/>
      <c r="H10" s="933"/>
      <c r="I10" s="933"/>
      <c r="J10" s="893"/>
      <c r="K10" s="932"/>
    </row>
    <row r="11" spans="1:11" ht="20.25" customHeight="1">
      <c r="A11" s="891" t="s">
        <v>56</v>
      </c>
      <c r="B11" s="931" t="s">
        <v>619</v>
      </c>
      <c r="C11" s="888">
        <v>89.218000000000004</v>
      </c>
      <c r="D11" s="887">
        <v>25570.636600000002</v>
      </c>
      <c r="E11" s="888">
        <v>105.6233</v>
      </c>
      <c r="F11" s="889">
        <v>15814.992399999999</v>
      </c>
      <c r="G11" s="889">
        <v>19287.921699999999</v>
      </c>
      <c r="H11" s="889">
        <v>31581.772799999999</v>
      </c>
      <c r="I11" s="889">
        <v>38547.495499999997</v>
      </c>
      <c r="J11" s="887">
        <v>26910.000899999999</v>
      </c>
      <c r="K11" s="888">
        <v>107.27</v>
      </c>
    </row>
    <row r="12" spans="1:11" ht="20.25" customHeight="1">
      <c r="A12" s="891" t="s">
        <v>59</v>
      </c>
      <c r="B12" s="931" t="s">
        <v>60</v>
      </c>
      <c r="C12" s="888">
        <v>22.142700000000001</v>
      </c>
      <c r="D12" s="887">
        <v>34802.622499999998</v>
      </c>
      <c r="E12" s="888">
        <v>108.28700000000001</v>
      </c>
      <c r="F12" s="889">
        <v>24670.0641</v>
      </c>
      <c r="G12" s="889">
        <v>29318.117099999999</v>
      </c>
      <c r="H12" s="889">
        <v>43165.117200000001</v>
      </c>
      <c r="I12" s="889">
        <v>52799.269399999997</v>
      </c>
      <c r="J12" s="887">
        <v>38157.080199999997</v>
      </c>
      <c r="K12" s="888">
        <v>107.46</v>
      </c>
    </row>
    <row r="13" spans="1:11" ht="20.25" customHeight="1">
      <c r="A13" s="891" t="s">
        <v>61</v>
      </c>
      <c r="B13" s="931" t="s">
        <v>62</v>
      </c>
      <c r="C13" s="888">
        <v>1062.8146999999999</v>
      </c>
      <c r="D13" s="887">
        <v>29848.653699999999</v>
      </c>
      <c r="E13" s="888">
        <v>107.9584</v>
      </c>
      <c r="F13" s="889">
        <v>18285.8547</v>
      </c>
      <c r="G13" s="889">
        <v>23406.0906</v>
      </c>
      <c r="H13" s="889">
        <v>38501.248200000002</v>
      </c>
      <c r="I13" s="889">
        <v>50979.704599999997</v>
      </c>
      <c r="J13" s="887">
        <v>33984.420700000002</v>
      </c>
      <c r="K13" s="888">
        <v>107.83</v>
      </c>
    </row>
    <row r="14" spans="1:11" ht="20.25" customHeight="1">
      <c r="A14" s="891" t="s">
        <v>63</v>
      </c>
      <c r="B14" s="931" t="s">
        <v>518</v>
      </c>
      <c r="C14" s="888">
        <v>32.540799999999997</v>
      </c>
      <c r="D14" s="887">
        <v>42064.4643</v>
      </c>
      <c r="E14" s="888">
        <v>107.16459999999999</v>
      </c>
      <c r="F14" s="889">
        <v>25473.506300000001</v>
      </c>
      <c r="G14" s="889">
        <v>32190.105200000002</v>
      </c>
      <c r="H14" s="889">
        <v>54269.077799999999</v>
      </c>
      <c r="I14" s="889">
        <v>70779.714399999997</v>
      </c>
      <c r="J14" s="887">
        <v>47527.653400000003</v>
      </c>
      <c r="K14" s="888">
        <v>106.77</v>
      </c>
    </row>
    <row r="15" spans="1:11" ht="20.25" customHeight="1">
      <c r="A15" s="891" t="s">
        <v>65</v>
      </c>
      <c r="B15" s="931" t="s">
        <v>618</v>
      </c>
      <c r="C15" s="888">
        <v>49.3033</v>
      </c>
      <c r="D15" s="887">
        <v>28133.222000000002</v>
      </c>
      <c r="E15" s="888">
        <v>107.1161</v>
      </c>
      <c r="F15" s="889">
        <v>17105.881300000001</v>
      </c>
      <c r="G15" s="889">
        <v>21838.212100000001</v>
      </c>
      <c r="H15" s="889">
        <v>34269.030700000003</v>
      </c>
      <c r="I15" s="889">
        <v>42575.823799999998</v>
      </c>
      <c r="J15" s="887">
        <v>30265.213199999998</v>
      </c>
      <c r="K15" s="888">
        <v>106.69</v>
      </c>
    </row>
    <row r="16" spans="1:11" ht="20.25" customHeight="1">
      <c r="A16" s="891" t="s">
        <v>67</v>
      </c>
      <c r="B16" s="931" t="s">
        <v>68</v>
      </c>
      <c r="C16" s="888">
        <v>190.9417</v>
      </c>
      <c r="D16" s="887">
        <v>25874.0399</v>
      </c>
      <c r="E16" s="888">
        <v>108.5414</v>
      </c>
      <c r="F16" s="889">
        <v>14462.7472</v>
      </c>
      <c r="G16" s="889">
        <v>18459.987099999998</v>
      </c>
      <c r="H16" s="889">
        <v>35415.644200000002</v>
      </c>
      <c r="I16" s="889">
        <v>47070.939299999998</v>
      </c>
      <c r="J16" s="887">
        <v>29612.113000000001</v>
      </c>
      <c r="K16" s="888">
        <v>107.92</v>
      </c>
    </row>
    <row r="17" spans="1:11" ht="20.25" customHeight="1">
      <c r="A17" s="891" t="s">
        <v>69</v>
      </c>
      <c r="B17" s="931" t="s">
        <v>516</v>
      </c>
      <c r="C17" s="888">
        <v>475.43639999999999</v>
      </c>
      <c r="D17" s="887">
        <v>25475.378499999999</v>
      </c>
      <c r="E17" s="888">
        <v>110.6768</v>
      </c>
      <c r="F17" s="889">
        <v>14579.4769</v>
      </c>
      <c r="G17" s="889">
        <v>18634.106100000001</v>
      </c>
      <c r="H17" s="889">
        <v>34990.048999999999</v>
      </c>
      <c r="I17" s="889">
        <v>50976.7094</v>
      </c>
      <c r="J17" s="887">
        <v>31245.78</v>
      </c>
      <c r="K17" s="888">
        <v>108.08</v>
      </c>
    </row>
    <row r="18" spans="1:11" ht="20.25" customHeight="1">
      <c r="A18" s="891" t="s">
        <v>71</v>
      </c>
      <c r="B18" s="931" t="s">
        <v>72</v>
      </c>
      <c r="C18" s="888">
        <v>243.6858</v>
      </c>
      <c r="D18" s="887">
        <v>28734.848099999999</v>
      </c>
      <c r="E18" s="888">
        <v>108.5946</v>
      </c>
      <c r="F18" s="889">
        <v>15776</v>
      </c>
      <c r="G18" s="889">
        <v>20964.6996</v>
      </c>
      <c r="H18" s="889">
        <v>36499.285000000003</v>
      </c>
      <c r="I18" s="889">
        <v>44413.433700000001</v>
      </c>
      <c r="J18" s="887">
        <v>31200.1453</v>
      </c>
      <c r="K18" s="888">
        <v>108.09</v>
      </c>
    </row>
    <row r="19" spans="1:11" ht="20.25" customHeight="1">
      <c r="A19" s="891" t="s">
        <v>73</v>
      </c>
      <c r="B19" s="931" t="s">
        <v>617</v>
      </c>
      <c r="C19" s="888">
        <v>112.2838</v>
      </c>
      <c r="D19" s="887">
        <v>16119.2155</v>
      </c>
      <c r="E19" s="888">
        <v>105.705</v>
      </c>
      <c r="F19" s="889">
        <v>12411.5934</v>
      </c>
      <c r="G19" s="889">
        <v>13518.5568</v>
      </c>
      <c r="H19" s="889">
        <v>21371.913400000001</v>
      </c>
      <c r="I19" s="889">
        <v>29879.732400000001</v>
      </c>
      <c r="J19" s="887">
        <v>19511.0203</v>
      </c>
      <c r="K19" s="888">
        <v>106.47</v>
      </c>
    </row>
    <row r="20" spans="1:11" ht="20.25" customHeight="1">
      <c r="A20" s="891" t="s">
        <v>75</v>
      </c>
      <c r="B20" s="931" t="s">
        <v>76</v>
      </c>
      <c r="C20" s="888">
        <v>112.93819999999999</v>
      </c>
      <c r="D20" s="887">
        <v>45251.821900000003</v>
      </c>
      <c r="E20" s="888">
        <v>105.3235</v>
      </c>
      <c r="F20" s="889">
        <v>22072.502</v>
      </c>
      <c r="G20" s="889">
        <v>31366.620599999998</v>
      </c>
      <c r="H20" s="889">
        <v>67058.44</v>
      </c>
      <c r="I20" s="889">
        <v>98224.330400000006</v>
      </c>
      <c r="J20" s="887">
        <v>56557.266799999998</v>
      </c>
      <c r="K20" s="888">
        <v>105.36</v>
      </c>
    </row>
    <row r="21" spans="1:11" ht="20.25" customHeight="1">
      <c r="A21" s="891" t="s">
        <v>77</v>
      </c>
      <c r="B21" s="931" t="s">
        <v>78</v>
      </c>
      <c r="C21" s="888">
        <v>70.264600000000002</v>
      </c>
      <c r="D21" s="887">
        <v>43270.807999999997</v>
      </c>
      <c r="E21" s="888">
        <v>105.8185</v>
      </c>
      <c r="F21" s="889">
        <v>24731.071199999998</v>
      </c>
      <c r="G21" s="889">
        <v>31199.894700000001</v>
      </c>
      <c r="H21" s="889">
        <v>63933.7736</v>
      </c>
      <c r="I21" s="889">
        <v>98671.738599999997</v>
      </c>
      <c r="J21" s="887">
        <v>56589.233</v>
      </c>
      <c r="K21" s="888">
        <v>105.43</v>
      </c>
    </row>
    <row r="22" spans="1:11" ht="20.25" customHeight="1">
      <c r="A22" s="891" t="s">
        <v>79</v>
      </c>
      <c r="B22" s="931" t="s">
        <v>508</v>
      </c>
      <c r="C22" s="888">
        <v>43.6126</v>
      </c>
      <c r="D22" s="887">
        <v>25828.2196</v>
      </c>
      <c r="E22" s="888">
        <v>107.0252</v>
      </c>
      <c r="F22" s="889">
        <v>13340.477999999999</v>
      </c>
      <c r="G22" s="889">
        <v>17693.482199999999</v>
      </c>
      <c r="H22" s="889">
        <v>33930.879200000003</v>
      </c>
      <c r="I22" s="889">
        <v>46817.460599999999</v>
      </c>
      <c r="J22" s="887">
        <v>29218.111000000001</v>
      </c>
      <c r="K22" s="888">
        <v>109.13</v>
      </c>
    </row>
    <row r="23" spans="1:11" ht="20.25" customHeight="1">
      <c r="A23" s="891" t="s">
        <v>81</v>
      </c>
      <c r="B23" s="931" t="s">
        <v>616</v>
      </c>
      <c r="C23" s="888">
        <v>167.42420000000001</v>
      </c>
      <c r="D23" s="887">
        <v>31825.8724</v>
      </c>
      <c r="E23" s="888">
        <v>106.94159999999999</v>
      </c>
      <c r="F23" s="889">
        <v>14741.1576</v>
      </c>
      <c r="G23" s="889">
        <v>20821.960899999998</v>
      </c>
      <c r="H23" s="889">
        <v>45947.049599999998</v>
      </c>
      <c r="I23" s="889">
        <v>67990.887000000002</v>
      </c>
      <c r="J23" s="887">
        <v>39724.747499999998</v>
      </c>
      <c r="K23" s="888">
        <v>107.67</v>
      </c>
    </row>
    <row r="24" spans="1:11" ht="20.25" customHeight="1">
      <c r="A24" s="891" t="s">
        <v>83</v>
      </c>
      <c r="B24" s="931" t="s">
        <v>84</v>
      </c>
      <c r="C24" s="888">
        <v>171.79320000000001</v>
      </c>
      <c r="D24" s="887">
        <v>19426.870599999998</v>
      </c>
      <c r="E24" s="888">
        <v>103.1403</v>
      </c>
      <c r="F24" s="889">
        <v>13101.4897</v>
      </c>
      <c r="G24" s="889">
        <v>14787.1522</v>
      </c>
      <c r="H24" s="889">
        <v>26570.876400000001</v>
      </c>
      <c r="I24" s="889">
        <v>35363.487800000003</v>
      </c>
      <c r="J24" s="887">
        <v>22833.679400000001</v>
      </c>
      <c r="K24" s="888">
        <v>106.52</v>
      </c>
    </row>
    <row r="25" spans="1:11" ht="20.25" customHeight="1">
      <c r="A25" s="891" t="s">
        <v>85</v>
      </c>
      <c r="B25" s="931" t="s">
        <v>27</v>
      </c>
      <c r="C25" s="888">
        <v>279.72149999999999</v>
      </c>
      <c r="D25" s="887">
        <v>35269.881699999998</v>
      </c>
      <c r="E25" s="888">
        <v>109.8985</v>
      </c>
      <c r="F25" s="889">
        <v>23321.25</v>
      </c>
      <c r="G25" s="889">
        <v>28655.634999999998</v>
      </c>
      <c r="H25" s="889">
        <v>44270.890599999999</v>
      </c>
      <c r="I25" s="889">
        <v>55010.816299999999</v>
      </c>
      <c r="J25" s="887">
        <v>37856.272100000002</v>
      </c>
      <c r="K25" s="888">
        <v>110.02</v>
      </c>
    </row>
    <row r="26" spans="1:11" ht="20.25" customHeight="1">
      <c r="A26" s="891" t="s">
        <v>87</v>
      </c>
      <c r="B26" s="931" t="s">
        <v>34</v>
      </c>
      <c r="C26" s="888">
        <v>252.96119999999999</v>
      </c>
      <c r="D26" s="887">
        <v>31795.134600000001</v>
      </c>
      <c r="E26" s="888">
        <v>110.86320000000001</v>
      </c>
      <c r="F26" s="889">
        <v>17630.833299999998</v>
      </c>
      <c r="G26" s="889">
        <v>25033.2238</v>
      </c>
      <c r="H26" s="889">
        <v>37613.529000000002</v>
      </c>
      <c r="I26" s="889">
        <v>46353.437400000003</v>
      </c>
      <c r="J26" s="887">
        <v>33262.811500000003</v>
      </c>
      <c r="K26" s="888">
        <v>110.72</v>
      </c>
    </row>
    <row r="27" spans="1:11" ht="20.25" customHeight="1">
      <c r="A27" s="891" t="s">
        <v>88</v>
      </c>
      <c r="B27" s="931" t="s">
        <v>89</v>
      </c>
      <c r="C27" s="888">
        <v>271.07279999999997</v>
      </c>
      <c r="D27" s="887">
        <v>30193.510300000002</v>
      </c>
      <c r="E27" s="888">
        <v>111.4858</v>
      </c>
      <c r="F27" s="889">
        <v>18552.230299999999</v>
      </c>
      <c r="G27" s="889">
        <v>23161.583299999998</v>
      </c>
      <c r="H27" s="889">
        <v>40100.710500000001</v>
      </c>
      <c r="I27" s="889">
        <v>53739.296199999997</v>
      </c>
      <c r="J27" s="887">
        <v>35064.835800000001</v>
      </c>
      <c r="K27" s="888">
        <v>110.55</v>
      </c>
    </row>
    <row r="28" spans="1:11" ht="20.25" customHeight="1">
      <c r="A28" s="891" t="s">
        <v>90</v>
      </c>
      <c r="B28" s="931" t="s">
        <v>615</v>
      </c>
      <c r="C28" s="888">
        <v>47.174599999999998</v>
      </c>
      <c r="D28" s="887">
        <v>26715.654999999999</v>
      </c>
      <c r="E28" s="888">
        <v>111.0779</v>
      </c>
      <c r="F28" s="889">
        <v>15561.78</v>
      </c>
      <c r="G28" s="889">
        <v>20813.138800000001</v>
      </c>
      <c r="H28" s="889">
        <v>33304.959300000002</v>
      </c>
      <c r="I28" s="889">
        <v>42084.7932</v>
      </c>
      <c r="J28" s="887">
        <v>29155.719499999999</v>
      </c>
      <c r="K28" s="888">
        <v>110.48</v>
      </c>
    </row>
    <row r="29" spans="1:11" ht="20.25" customHeight="1" thickBot="1">
      <c r="A29" s="930" t="s">
        <v>92</v>
      </c>
      <c r="B29" s="929" t="s">
        <v>93</v>
      </c>
      <c r="C29" s="926">
        <v>43.773400000000002</v>
      </c>
      <c r="D29" s="927">
        <v>22116.379400000002</v>
      </c>
      <c r="E29" s="926">
        <v>109.5549</v>
      </c>
      <c r="F29" s="928">
        <v>14033.6119</v>
      </c>
      <c r="G29" s="928">
        <v>17582.3966</v>
      </c>
      <c r="H29" s="928">
        <v>30021.712899999999</v>
      </c>
      <c r="I29" s="928">
        <v>39572.5026</v>
      </c>
      <c r="J29" s="927">
        <v>26169.147700000001</v>
      </c>
      <c r="K29" s="926">
        <v>108.81</v>
      </c>
    </row>
    <row r="30" spans="1:11" ht="20.25" customHeight="1" thickTop="1">
      <c r="A30" s="880" t="s">
        <v>496</v>
      </c>
      <c r="B30" s="880"/>
      <c r="C30" s="925">
        <v>3739.1044999999999</v>
      </c>
      <c r="D30" s="876">
        <v>29184.289499999999</v>
      </c>
      <c r="E30" s="877">
        <v>108.86790000000001</v>
      </c>
      <c r="F30" s="878">
        <v>15718.2819</v>
      </c>
      <c r="G30" s="878">
        <v>21208.810399999998</v>
      </c>
      <c r="H30" s="878">
        <v>38585.107799999998</v>
      </c>
      <c r="I30" s="878">
        <v>52510.554700000001</v>
      </c>
      <c r="J30" s="876">
        <v>33684.004500000003</v>
      </c>
      <c r="K30" s="877">
        <v>108.27</v>
      </c>
    </row>
  </sheetData>
  <mergeCells count="7">
    <mergeCell ref="C1:F1"/>
    <mergeCell ref="A3:K3"/>
    <mergeCell ref="A5:B7"/>
    <mergeCell ref="C5:C6"/>
    <mergeCell ref="D5:E5"/>
    <mergeCell ref="F5:I5"/>
    <mergeCell ref="J5:K5"/>
  </mergeCells>
  <printOptions horizontalCentered="1"/>
  <pageMargins left="0.70866141732283472" right="0.70866141732283472" top="0.86614173228346458" bottom="0.39370078740157483" header="0.31496062992125984" footer="0.31496062992125984"/>
  <pageSetup paperSize="9" scale="92" orientation="landscape" horizontalDpi="1200" verticalDpi="1200" r:id="rId1"/>
  <headerFooter scaleWithDoc="0" alignWithMargins="0">
    <oddHeader>&amp;R&amp;"Arial,Obyčejné"Strana 3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5"/>
  <sheetViews>
    <sheetView showGridLines="0" zoomScaleNormal="100" workbookViewId="0">
      <selection activeCell="T20" sqref="T20"/>
    </sheetView>
  </sheetViews>
  <sheetFormatPr defaultColWidth="7.140625" defaultRowHeight="12.75"/>
  <cols>
    <col min="1" max="1" width="6.28515625" style="873" customWidth="1"/>
    <col min="2" max="2" width="57" style="873" customWidth="1"/>
    <col min="3" max="3" width="13.28515625" style="873" customWidth="1"/>
    <col min="4" max="9" width="11.140625" style="873" customWidth="1"/>
    <col min="10" max="187" width="7.140625" style="873"/>
    <col min="188" max="188" width="6.28515625" style="873" customWidth="1"/>
    <col min="189" max="189" width="36.42578125" style="873" customWidth="1"/>
    <col min="190" max="190" width="12.85546875" style="873" customWidth="1"/>
    <col min="191" max="193" width="7.140625" style="873"/>
    <col min="194" max="197" width="10" style="873" customWidth="1"/>
    <col min="198" max="443" width="7.140625" style="873"/>
    <col min="444" max="444" width="6.28515625" style="873" customWidth="1"/>
    <col min="445" max="445" width="36.42578125" style="873" customWidth="1"/>
    <col min="446" max="446" width="12.85546875" style="873" customWidth="1"/>
    <col min="447" max="449" width="7.140625" style="873"/>
    <col min="450" max="453" width="10" style="873" customWidth="1"/>
    <col min="454" max="699" width="7.140625" style="873"/>
    <col min="700" max="700" width="6.28515625" style="873" customWidth="1"/>
    <col min="701" max="701" width="36.42578125" style="873" customWidth="1"/>
    <col min="702" max="702" width="12.85546875" style="873" customWidth="1"/>
    <col min="703" max="705" width="7.140625" style="873"/>
    <col min="706" max="709" width="10" style="873" customWidth="1"/>
    <col min="710" max="955" width="7.140625" style="873"/>
    <col min="956" max="956" width="6.28515625" style="873" customWidth="1"/>
    <col min="957" max="957" width="36.42578125" style="873" customWidth="1"/>
    <col min="958" max="958" width="12.85546875" style="873" customWidth="1"/>
    <col min="959" max="961" width="7.140625" style="873"/>
    <col min="962" max="965" width="10" style="873" customWidth="1"/>
    <col min="966" max="1211" width="7.140625" style="873"/>
    <col min="1212" max="1212" width="6.28515625" style="873" customWidth="1"/>
    <col min="1213" max="1213" width="36.42578125" style="873" customWidth="1"/>
    <col min="1214" max="1214" width="12.85546875" style="873" customWidth="1"/>
    <col min="1215" max="1217" width="7.140625" style="873"/>
    <col min="1218" max="1221" width="10" style="873" customWidth="1"/>
    <col min="1222" max="1467" width="7.140625" style="873"/>
    <col min="1468" max="1468" width="6.28515625" style="873" customWidth="1"/>
    <col min="1469" max="1469" width="36.42578125" style="873" customWidth="1"/>
    <col min="1470" max="1470" width="12.85546875" style="873" customWidth="1"/>
    <col min="1471" max="1473" width="7.140625" style="873"/>
    <col min="1474" max="1477" width="10" style="873" customWidth="1"/>
    <col min="1478" max="1723" width="7.140625" style="873"/>
    <col min="1724" max="1724" width="6.28515625" style="873" customWidth="1"/>
    <col min="1725" max="1725" width="36.42578125" style="873" customWidth="1"/>
    <col min="1726" max="1726" width="12.85546875" style="873" customWidth="1"/>
    <col min="1727" max="1729" width="7.140625" style="873"/>
    <col min="1730" max="1733" width="10" style="873" customWidth="1"/>
    <col min="1734" max="1979" width="7.140625" style="873"/>
    <col min="1980" max="1980" width="6.28515625" style="873" customWidth="1"/>
    <col min="1981" max="1981" width="36.42578125" style="873" customWidth="1"/>
    <col min="1982" max="1982" width="12.85546875" style="873" customWidth="1"/>
    <col min="1983" max="1985" width="7.140625" style="873"/>
    <col min="1986" max="1989" width="10" style="873" customWidth="1"/>
    <col min="1990" max="2235" width="7.140625" style="873"/>
    <col min="2236" max="2236" width="6.28515625" style="873" customWidth="1"/>
    <col min="2237" max="2237" width="36.42578125" style="873" customWidth="1"/>
    <col min="2238" max="2238" width="12.85546875" style="873" customWidth="1"/>
    <col min="2239" max="2241" width="7.140625" style="873"/>
    <col min="2242" max="2245" width="10" style="873" customWidth="1"/>
    <col min="2246" max="2491" width="7.140625" style="873"/>
    <col min="2492" max="2492" width="6.28515625" style="873" customWidth="1"/>
    <col min="2493" max="2493" width="36.42578125" style="873" customWidth="1"/>
    <col min="2494" max="2494" width="12.85546875" style="873" customWidth="1"/>
    <col min="2495" max="2497" width="7.140625" style="873"/>
    <col min="2498" max="2501" width="10" style="873" customWidth="1"/>
    <col min="2502" max="2747" width="7.140625" style="873"/>
    <col min="2748" max="2748" width="6.28515625" style="873" customWidth="1"/>
    <col min="2749" max="2749" width="36.42578125" style="873" customWidth="1"/>
    <col min="2750" max="2750" width="12.85546875" style="873" customWidth="1"/>
    <col min="2751" max="2753" width="7.140625" style="873"/>
    <col min="2754" max="2757" width="10" style="873" customWidth="1"/>
    <col min="2758" max="3003" width="7.140625" style="873"/>
    <col min="3004" max="3004" width="6.28515625" style="873" customWidth="1"/>
    <col min="3005" max="3005" width="36.42578125" style="873" customWidth="1"/>
    <col min="3006" max="3006" width="12.85546875" style="873" customWidth="1"/>
    <col min="3007" max="3009" width="7.140625" style="873"/>
    <col min="3010" max="3013" width="10" style="873" customWidth="1"/>
    <col min="3014" max="3259" width="7.140625" style="873"/>
    <col min="3260" max="3260" width="6.28515625" style="873" customWidth="1"/>
    <col min="3261" max="3261" width="36.42578125" style="873" customWidth="1"/>
    <col min="3262" max="3262" width="12.85546875" style="873" customWidth="1"/>
    <col min="3263" max="3265" width="7.140625" style="873"/>
    <col min="3266" max="3269" width="10" style="873" customWidth="1"/>
    <col min="3270" max="3515" width="7.140625" style="873"/>
    <col min="3516" max="3516" width="6.28515625" style="873" customWidth="1"/>
    <col min="3517" max="3517" width="36.42578125" style="873" customWidth="1"/>
    <col min="3518" max="3518" width="12.85546875" style="873" customWidth="1"/>
    <col min="3519" max="3521" width="7.140625" style="873"/>
    <col min="3522" max="3525" width="10" style="873" customWidth="1"/>
    <col min="3526" max="3771" width="7.140625" style="873"/>
    <col min="3772" max="3772" width="6.28515625" style="873" customWidth="1"/>
    <col min="3773" max="3773" width="36.42578125" style="873" customWidth="1"/>
    <col min="3774" max="3774" width="12.85546875" style="873" customWidth="1"/>
    <col min="3775" max="3777" width="7.140625" style="873"/>
    <col min="3778" max="3781" width="10" style="873" customWidth="1"/>
    <col min="3782" max="4027" width="7.140625" style="873"/>
    <col min="4028" max="4028" width="6.28515625" style="873" customWidth="1"/>
    <col min="4029" max="4029" width="36.42578125" style="873" customWidth="1"/>
    <col min="4030" max="4030" width="12.85546875" style="873" customWidth="1"/>
    <col min="4031" max="4033" width="7.140625" style="873"/>
    <col min="4034" max="4037" width="10" style="873" customWidth="1"/>
    <col min="4038" max="4283" width="7.140625" style="873"/>
    <col min="4284" max="4284" width="6.28515625" style="873" customWidth="1"/>
    <col min="4285" max="4285" width="36.42578125" style="873" customWidth="1"/>
    <col min="4286" max="4286" width="12.85546875" style="873" customWidth="1"/>
    <col min="4287" max="4289" width="7.140625" style="873"/>
    <col min="4290" max="4293" width="10" style="873" customWidth="1"/>
    <col min="4294" max="4539" width="7.140625" style="873"/>
    <col min="4540" max="4540" width="6.28515625" style="873" customWidth="1"/>
    <col min="4541" max="4541" width="36.42578125" style="873" customWidth="1"/>
    <col min="4542" max="4542" width="12.85546875" style="873" customWidth="1"/>
    <col min="4543" max="4545" width="7.140625" style="873"/>
    <col min="4546" max="4549" width="10" style="873" customWidth="1"/>
    <col min="4550" max="4795" width="7.140625" style="873"/>
    <col min="4796" max="4796" width="6.28515625" style="873" customWidth="1"/>
    <col min="4797" max="4797" width="36.42578125" style="873" customWidth="1"/>
    <col min="4798" max="4798" width="12.85546875" style="873" customWidth="1"/>
    <col min="4799" max="4801" width="7.140625" style="873"/>
    <col min="4802" max="4805" width="10" style="873" customWidth="1"/>
    <col min="4806" max="5051" width="7.140625" style="873"/>
    <col min="5052" max="5052" width="6.28515625" style="873" customWidth="1"/>
    <col min="5053" max="5053" width="36.42578125" style="873" customWidth="1"/>
    <col min="5054" max="5054" width="12.85546875" style="873" customWidth="1"/>
    <col min="5055" max="5057" width="7.140625" style="873"/>
    <col min="5058" max="5061" width="10" style="873" customWidth="1"/>
    <col min="5062" max="5307" width="7.140625" style="873"/>
    <col min="5308" max="5308" width="6.28515625" style="873" customWidth="1"/>
    <col min="5309" max="5309" width="36.42578125" style="873" customWidth="1"/>
    <col min="5310" max="5310" width="12.85546875" style="873" customWidth="1"/>
    <col min="5311" max="5313" width="7.140625" style="873"/>
    <col min="5314" max="5317" width="10" style="873" customWidth="1"/>
    <col min="5318" max="5563" width="7.140625" style="873"/>
    <col min="5564" max="5564" width="6.28515625" style="873" customWidth="1"/>
    <col min="5565" max="5565" width="36.42578125" style="873" customWidth="1"/>
    <col min="5566" max="5566" width="12.85546875" style="873" customWidth="1"/>
    <col min="5567" max="5569" width="7.140625" style="873"/>
    <col min="5570" max="5573" width="10" style="873" customWidth="1"/>
    <col min="5574" max="5819" width="7.140625" style="873"/>
    <col min="5820" max="5820" width="6.28515625" style="873" customWidth="1"/>
    <col min="5821" max="5821" width="36.42578125" style="873" customWidth="1"/>
    <col min="5822" max="5822" width="12.85546875" style="873" customWidth="1"/>
    <col min="5823" max="5825" width="7.140625" style="873"/>
    <col min="5826" max="5829" width="10" style="873" customWidth="1"/>
    <col min="5830" max="6075" width="7.140625" style="873"/>
    <col min="6076" max="6076" width="6.28515625" style="873" customWidth="1"/>
    <col min="6077" max="6077" width="36.42578125" style="873" customWidth="1"/>
    <col min="6078" max="6078" width="12.85546875" style="873" customWidth="1"/>
    <col min="6079" max="6081" width="7.140625" style="873"/>
    <col min="6082" max="6085" width="10" style="873" customWidth="1"/>
    <col min="6086" max="6331" width="7.140625" style="873"/>
    <col min="6332" max="6332" width="6.28515625" style="873" customWidth="1"/>
    <col min="6333" max="6333" width="36.42578125" style="873" customWidth="1"/>
    <col min="6334" max="6334" width="12.85546875" style="873" customWidth="1"/>
    <col min="6335" max="6337" width="7.140625" style="873"/>
    <col min="6338" max="6341" width="10" style="873" customWidth="1"/>
    <col min="6342" max="6587" width="7.140625" style="873"/>
    <col min="6588" max="6588" width="6.28515625" style="873" customWidth="1"/>
    <col min="6589" max="6589" width="36.42578125" style="873" customWidth="1"/>
    <col min="6590" max="6590" width="12.85546875" style="873" customWidth="1"/>
    <col min="6591" max="6593" width="7.140625" style="873"/>
    <col min="6594" max="6597" width="10" style="873" customWidth="1"/>
    <col min="6598" max="6843" width="7.140625" style="873"/>
    <col min="6844" max="6844" width="6.28515625" style="873" customWidth="1"/>
    <col min="6845" max="6845" width="36.42578125" style="873" customWidth="1"/>
    <col min="6846" max="6846" width="12.85546875" style="873" customWidth="1"/>
    <col min="6847" max="6849" width="7.140625" style="873"/>
    <col min="6850" max="6853" width="10" style="873" customWidth="1"/>
    <col min="6854" max="7099" width="7.140625" style="873"/>
    <col min="7100" max="7100" width="6.28515625" style="873" customWidth="1"/>
    <col min="7101" max="7101" width="36.42578125" style="873" customWidth="1"/>
    <col min="7102" max="7102" width="12.85546875" style="873" customWidth="1"/>
    <col min="7103" max="7105" width="7.140625" style="873"/>
    <col min="7106" max="7109" width="10" style="873" customWidth="1"/>
    <col min="7110" max="7355" width="7.140625" style="873"/>
    <col min="7356" max="7356" width="6.28515625" style="873" customWidth="1"/>
    <col min="7357" max="7357" width="36.42578125" style="873" customWidth="1"/>
    <col min="7358" max="7358" width="12.85546875" style="873" customWidth="1"/>
    <col min="7359" max="7361" width="7.140625" style="873"/>
    <col min="7362" max="7365" width="10" style="873" customWidth="1"/>
    <col min="7366" max="7611" width="7.140625" style="873"/>
    <col min="7612" max="7612" width="6.28515625" style="873" customWidth="1"/>
    <col min="7613" max="7613" width="36.42578125" style="873" customWidth="1"/>
    <col min="7614" max="7614" width="12.85546875" style="873" customWidth="1"/>
    <col min="7615" max="7617" width="7.140625" style="873"/>
    <col min="7618" max="7621" width="10" style="873" customWidth="1"/>
    <col min="7622" max="7867" width="7.140625" style="873"/>
    <col min="7868" max="7868" width="6.28515625" style="873" customWidth="1"/>
    <col min="7869" max="7869" width="36.42578125" style="873" customWidth="1"/>
    <col min="7870" max="7870" width="12.85546875" style="873" customWidth="1"/>
    <col min="7871" max="7873" width="7.140625" style="873"/>
    <col min="7874" max="7877" width="10" style="873" customWidth="1"/>
    <col min="7878" max="8123" width="7.140625" style="873"/>
    <col min="8124" max="8124" width="6.28515625" style="873" customWidth="1"/>
    <col min="8125" max="8125" width="36.42578125" style="873" customWidth="1"/>
    <col min="8126" max="8126" width="12.85546875" style="873" customWidth="1"/>
    <col min="8127" max="8129" width="7.140625" style="873"/>
    <col min="8130" max="8133" width="10" style="873" customWidth="1"/>
    <col min="8134" max="8379" width="7.140625" style="873"/>
    <col min="8380" max="8380" width="6.28515625" style="873" customWidth="1"/>
    <col min="8381" max="8381" width="36.42578125" style="873" customWidth="1"/>
    <col min="8382" max="8382" width="12.85546875" style="873" customWidth="1"/>
    <col min="8383" max="8385" width="7.140625" style="873"/>
    <col min="8386" max="8389" width="10" style="873" customWidth="1"/>
    <col min="8390" max="8635" width="7.140625" style="873"/>
    <col min="8636" max="8636" width="6.28515625" style="873" customWidth="1"/>
    <col min="8637" max="8637" width="36.42578125" style="873" customWidth="1"/>
    <col min="8638" max="8638" width="12.85546875" style="873" customWidth="1"/>
    <col min="8639" max="8641" width="7.140625" style="873"/>
    <col min="8642" max="8645" width="10" style="873" customWidth="1"/>
    <col min="8646" max="8891" width="7.140625" style="873"/>
    <col min="8892" max="8892" width="6.28515625" style="873" customWidth="1"/>
    <col min="8893" max="8893" width="36.42578125" style="873" customWidth="1"/>
    <col min="8894" max="8894" width="12.85546875" style="873" customWidth="1"/>
    <col min="8895" max="8897" width="7.140625" style="873"/>
    <col min="8898" max="8901" width="10" style="873" customWidth="1"/>
    <col min="8902" max="9147" width="7.140625" style="873"/>
    <col min="9148" max="9148" width="6.28515625" style="873" customWidth="1"/>
    <col min="9149" max="9149" width="36.42578125" style="873" customWidth="1"/>
    <col min="9150" max="9150" width="12.85546875" style="873" customWidth="1"/>
    <col min="9151" max="9153" width="7.140625" style="873"/>
    <col min="9154" max="9157" width="10" style="873" customWidth="1"/>
    <col min="9158" max="9403" width="7.140625" style="873"/>
    <col min="9404" max="9404" width="6.28515625" style="873" customWidth="1"/>
    <col min="9405" max="9405" width="36.42578125" style="873" customWidth="1"/>
    <col min="9406" max="9406" width="12.85546875" style="873" customWidth="1"/>
    <col min="9407" max="9409" width="7.140625" style="873"/>
    <col min="9410" max="9413" width="10" style="873" customWidth="1"/>
    <col min="9414" max="9659" width="7.140625" style="873"/>
    <col min="9660" max="9660" width="6.28515625" style="873" customWidth="1"/>
    <col min="9661" max="9661" width="36.42578125" style="873" customWidth="1"/>
    <col min="9662" max="9662" width="12.85546875" style="873" customWidth="1"/>
    <col min="9663" max="9665" width="7.140625" style="873"/>
    <col min="9666" max="9669" width="10" style="873" customWidth="1"/>
    <col min="9670" max="9915" width="7.140625" style="873"/>
    <col min="9916" max="9916" width="6.28515625" style="873" customWidth="1"/>
    <col min="9917" max="9917" width="36.42578125" style="873" customWidth="1"/>
    <col min="9918" max="9918" width="12.85546875" style="873" customWidth="1"/>
    <col min="9919" max="9921" width="7.140625" style="873"/>
    <col min="9922" max="9925" width="10" style="873" customWidth="1"/>
    <col min="9926" max="10171" width="7.140625" style="873"/>
    <col min="10172" max="10172" width="6.28515625" style="873" customWidth="1"/>
    <col min="10173" max="10173" width="36.42578125" style="873" customWidth="1"/>
    <col min="10174" max="10174" width="12.85546875" style="873" customWidth="1"/>
    <col min="10175" max="10177" width="7.140625" style="873"/>
    <col min="10178" max="10181" width="10" style="873" customWidth="1"/>
    <col min="10182" max="10427" width="7.140625" style="873"/>
    <col min="10428" max="10428" width="6.28515625" style="873" customWidth="1"/>
    <col min="10429" max="10429" width="36.42578125" style="873" customWidth="1"/>
    <col min="10430" max="10430" width="12.85546875" style="873" customWidth="1"/>
    <col min="10431" max="10433" width="7.140625" style="873"/>
    <col min="10434" max="10437" width="10" style="873" customWidth="1"/>
    <col min="10438" max="10683" width="7.140625" style="873"/>
    <col min="10684" max="10684" width="6.28515625" style="873" customWidth="1"/>
    <col min="10685" max="10685" width="36.42578125" style="873" customWidth="1"/>
    <col min="10686" max="10686" width="12.85546875" style="873" customWidth="1"/>
    <col min="10687" max="10689" width="7.140625" style="873"/>
    <col min="10690" max="10693" width="10" style="873" customWidth="1"/>
    <col min="10694" max="10939" width="7.140625" style="873"/>
    <col min="10940" max="10940" width="6.28515625" style="873" customWidth="1"/>
    <col min="10941" max="10941" width="36.42578125" style="873" customWidth="1"/>
    <col min="10942" max="10942" width="12.85546875" style="873" customWidth="1"/>
    <col min="10943" max="10945" width="7.140625" style="873"/>
    <col min="10946" max="10949" width="10" style="873" customWidth="1"/>
    <col min="10950" max="11195" width="7.140625" style="873"/>
    <col min="11196" max="11196" width="6.28515625" style="873" customWidth="1"/>
    <col min="11197" max="11197" width="36.42578125" style="873" customWidth="1"/>
    <col min="11198" max="11198" width="12.85546875" style="873" customWidth="1"/>
    <col min="11199" max="11201" width="7.140625" style="873"/>
    <col min="11202" max="11205" width="10" style="873" customWidth="1"/>
    <col min="11206" max="11451" width="7.140625" style="873"/>
    <col min="11452" max="11452" width="6.28515625" style="873" customWidth="1"/>
    <col min="11453" max="11453" width="36.42578125" style="873" customWidth="1"/>
    <col min="11454" max="11454" width="12.85546875" style="873" customWidth="1"/>
    <col min="11455" max="11457" width="7.140625" style="873"/>
    <col min="11458" max="11461" width="10" style="873" customWidth="1"/>
    <col min="11462" max="11707" width="7.140625" style="873"/>
    <col min="11708" max="11708" width="6.28515625" style="873" customWidth="1"/>
    <col min="11709" max="11709" width="36.42578125" style="873" customWidth="1"/>
    <col min="11710" max="11710" width="12.85546875" style="873" customWidth="1"/>
    <col min="11711" max="11713" width="7.140625" style="873"/>
    <col min="11714" max="11717" width="10" style="873" customWidth="1"/>
    <col min="11718" max="11963" width="7.140625" style="873"/>
    <col min="11964" max="11964" width="6.28515625" style="873" customWidth="1"/>
    <col min="11965" max="11965" width="36.42578125" style="873" customWidth="1"/>
    <col min="11966" max="11966" width="12.85546875" style="873" customWidth="1"/>
    <col min="11967" max="11969" width="7.140625" style="873"/>
    <col min="11970" max="11973" width="10" style="873" customWidth="1"/>
    <col min="11974" max="12219" width="7.140625" style="873"/>
    <col min="12220" max="12220" width="6.28515625" style="873" customWidth="1"/>
    <col min="12221" max="12221" width="36.42578125" style="873" customWidth="1"/>
    <col min="12222" max="12222" width="12.85546875" style="873" customWidth="1"/>
    <col min="12223" max="12225" width="7.140625" style="873"/>
    <col min="12226" max="12229" width="10" style="873" customWidth="1"/>
    <col min="12230" max="12475" width="7.140625" style="873"/>
    <col min="12476" max="12476" width="6.28515625" style="873" customWidth="1"/>
    <col min="12477" max="12477" width="36.42578125" style="873" customWidth="1"/>
    <col min="12478" max="12478" width="12.85546875" style="873" customWidth="1"/>
    <col min="12479" max="12481" width="7.140625" style="873"/>
    <col min="12482" max="12485" width="10" style="873" customWidth="1"/>
    <col min="12486" max="12731" width="7.140625" style="873"/>
    <col min="12732" max="12732" width="6.28515625" style="873" customWidth="1"/>
    <col min="12733" max="12733" width="36.42578125" style="873" customWidth="1"/>
    <col min="12734" max="12734" width="12.85546875" style="873" customWidth="1"/>
    <col min="12735" max="12737" width="7.140625" style="873"/>
    <col min="12738" max="12741" width="10" style="873" customWidth="1"/>
    <col min="12742" max="12987" width="7.140625" style="873"/>
    <col min="12988" max="12988" width="6.28515625" style="873" customWidth="1"/>
    <col min="12989" max="12989" width="36.42578125" style="873" customWidth="1"/>
    <col min="12990" max="12990" width="12.85546875" style="873" customWidth="1"/>
    <col min="12991" max="12993" width="7.140625" style="873"/>
    <col min="12994" max="12997" width="10" style="873" customWidth="1"/>
    <col min="12998" max="13243" width="7.140625" style="873"/>
    <col min="13244" max="13244" width="6.28515625" style="873" customWidth="1"/>
    <col min="13245" max="13245" width="36.42578125" style="873" customWidth="1"/>
    <col min="13246" max="13246" width="12.85546875" style="873" customWidth="1"/>
    <col min="13247" max="13249" width="7.140625" style="873"/>
    <col min="13250" max="13253" width="10" style="873" customWidth="1"/>
    <col min="13254" max="13499" width="7.140625" style="873"/>
    <col min="13500" max="13500" width="6.28515625" style="873" customWidth="1"/>
    <col min="13501" max="13501" width="36.42578125" style="873" customWidth="1"/>
    <col min="13502" max="13502" width="12.85546875" style="873" customWidth="1"/>
    <col min="13503" max="13505" width="7.140625" style="873"/>
    <col min="13506" max="13509" width="10" style="873" customWidth="1"/>
    <col min="13510" max="13755" width="7.140625" style="873"/>
    <col min="13756" max="13756" width="6.28515625" style="873" customWidth="1"/>
    <col min="13757" max="13757" width="36.42578125" style="873" customWidth="1"/>
    <col min="13758" max="13758" width="12.85546875" style="873" customWidth="1"/>
    <col min="13759" max="13761" width="7.140625" style="873"/>
    <col min="13762" max="13765" width="10" style="873" customWidth="1"/>
    <col min="13766" max="14011" width="7.140625" style="873"/>
    <col min="14012" max="14012" width="6.28515625" style="873" customWidth="1"/>
    <col min="14013" max="14013" width="36.42578125" style="873" customWidth="1"/>
    <col min="14014" max="14014" width="12.85546875" style="873" customWidth="1"/>
    <col min="14015" max="14017" width="7.140625" style="873"/>
    <col min="14018" max="14021" width="10" style="873" customWidth="1"/>
    <col min="14022" max="14267" width="7.140625" style="873"/>
    <col min="14268" max="14268" width="6.28515625" style="873" customWidth="1"/>
    <col min="14269" max="14269" width="36.42578125" style="873" customWidth="1"/>
    <col min="14270" max="14270" width="12.85546875" style="873" customWidth="1"/>
    <col min="14271" max="14273" width="7.140625" style="873"/>
    <col min="14274" max="14277" width="10" style="873" customWidth="1"/>
    <col min="14278" max="14523" width="7.140625" style="873"/>
    <col min="14524" max="14524" width="6.28515625" style="873" customWidth="1"/>
    <col min="14525" max="14525" width="36.42578125" style="873" customWidth="1"/>
    <col min="14526" max="14526" width="12.85546875" style="873" customWidth="1"/>
    <col min="14527" max="14529" width="7.140625" style="873"/>
    <col min="14530" max="14533" width="10" style="873" customWidth="1"/>
    <col min="14534" max="14779" width="7.140625" style="873"/>
    <col min="14780" max="14780" width="6.28515625" style="873" customWidth="1"/>
    <col min="14781" max="14781" width="36.42578125" style="873" customWidth="1"/>
    <col min="14782" max="14782" width="12.85546875" style="873" customWidth="1"/>
    <col min="14783" max="14785" width="7.140625" style="873"/>
    <col min="14786" max="14789" width="10" style="873" customWidth="1"/>
    <col min="14790" max="15035" width="7.140625" style="873"/>
    <col min="15036" max="15036" width="6.28515625" style="873" customWidth="1"/>
    <col min="15037" max="15037" width="36.42578125" style="873" customWidth="1"/>
    <col min="15038" max="15038" width="12.85546875" style="873" customWidth="1"/>
    <col min="15039" max="15041" width="7.140625" style="873"/>
    <col min="15042" max="15045" width="10" style="873" customWidth="1"/>
    <col min="15046" max="15291" width="7.140625" style="873"/>
    <col min="15292" max="15292" width="6.28515625" style="873" customWidth="1"/>
    <col min="15293" max="15293" width="36.42578125" style="873" customWidth="1"/>
    <col min="15294" max="15294" width="12.85546875" style="873" customWidth="1"/>
    <col min="15295" max="15297" width="7.140625" style="873"/>
    <col min="15298" max="15301" width="10" style="873" customWidth="1"/>
    <col min="15302" max="15547" width="7.140625" style="873"/>
    <col min="15548" max="15548" width="6.28515625" style="873" customWidth="1"/>
    <col min="15549" max="15549" width="36.42578125" style="873" customWidth="1"/>
    <col min="15550" max="15550" width="12.85546875" style="873" customWidth="1"/>
    <col min="15551" max="15553" width="7.140625" style="873"/>
    <col min="15554" max="15557" width="10" style="873" customWidth="1"/>
    <col min="15558" max="15803" width="7.140625" style="873"/>
    <col min="15804" max="15804" width="6.28515625" style="873" customWidth="1"/>
    <col min="15805" max="15805" width="36.42578125" style="873" customWidth="1"/>
    <col min="15806" max="15806" width="12.85546875" style="873" customWidth="1"/>
    <col min="15807" max="15809" width="7.140625" style="873"/>
    <col min="15810" max="15813" width="10" style="873" customWidth="1"/>
    <col min="15814" max="16059" width="7.140625" style="873"/>
    <col min="16060" max="16060" width="6.28515625" style="873" customWidth="1"/>
    <col min="16061" max="16061" width="36.42578125" style="873" customWidth="1"/>
    <col min="16062" max="16062" width="12.85546875" style="873" customWidth="1"/>
    <col min="16063" max="16065" width="7.140625" style="873"/>
    <col min="16066" max="16069" width="10" style="873" customWidth="1"/>
    <col min="16070" max="16384" width="7.140625" style="873"/>
  </cols>
  <sheetData>
    <row r="1" spans="1:9" s="901" customFormat="1" ht="28.5" customHeight="1" thickBot="1">
      <c r="A1" s="903" t="s">
        <v>580</v>
      </c>
      <c r="B1" s="903"/>
      <c r="C1" s="903" t="s">
        <v>424</v>
      </c>
      <c r="D1" s="903"/>
      <c r="E1" s="903"/>
      <c r="F1" s="903"/>
      <c r="G1" s="903"/>
      <c r="H1" s="903"/>
      <c r="I1" s="902" t="s">
        <v>487</v>
      </c>
    </row>
    <row r="2" spans="1:9" ht="18.75" customHeight="1">
      <c r="A2" s="900"/>
      <c r="B2" s="900"/>
      <c r="C2" s="900"/>
      <c r="D2" s="900"/>
      <c r="E2" s="900"/>
      <c r="F2" s="900"/>
      <c r="G2" s="900"/>
      <c r="H2" s="900"/>
      <c r="I2" s="900"/>
    </row>
    <row r="3" spans="1:9" ht="18.75" customHeight="1">
      <c r="A3" s="1501" t="s">
        <v>656</v>
      </c>
      <c r="B3" s="1501"/>
      <c r="C3" s="1501"/>
      <c r="D3" s="1501"/>
      <c r="E3" s="1501"/>
      <c r="F3" s="1501"/>
      <c r="G3" s="1501"/>
      <c r="H3" s="1501"/>
      <c r="I3" s="1501"/>
    </row>
    <row r="4" spans="1:9" ht="18.75" customHeight="1">
      <c r="A4" s="898"/>
      <c r="B4" s="898"/>
      <c r="C4" s="898"/>
      <c r="D4" s="898"/>
      <c r="E4" s="898"/>
      <c r="F4" s="898"/>
      <c r="G4" s="898"/>
      <c r="H4" s="898"/>
      <c r="I4" s="898"/>
    </row>
    <row r="5" spans="1:9" ht="16.5" customHeight="1">
      <c r="A5" s="1488" t="s">
        <v>655</v>
      </c>
      <c r="B5" s="1502"/>
      <c r="C5" s="1494" t="s">
        <v>576</v>
      </c>
      <c r="D5" s="897" t="s">
        <v>575</v>
      </c>
      <c r="E5" s="1488" t="s">
        <v>654</v>
      </c>
      <c r="F5" s="1489"/>
      <c r="G5" s="1488" t="s">
        <v>653</v>
      </c>
      <c r="H5" s="1502"/>
      <c r="I5" s="1489"/>
    </row>
    <row r="6" spans="1:9" ht="32.25" customHeight="1">
      <c r="A6" s="1490"/>
      <c r="B6" s="1503"/>
      <c r="C6" s="1497"/>
      <c r="D6" s="897" t="s">
        <v>573</v>
      </c>
      <c r="E6" s="897" t="s">
        <v>652</v>
      </c>
      <c r="F6" s="897" t="s">
        <v>651</v>
      </c>
      <c r="G6" s="897" t="s">
        <v>650</v>
      </c>
      <c r="H6" s="897" t="s">
        <v>649</v>
      </c>
      <c r="I6" s="897" t="s">
        <v>648</v>
      </c>
    </row>
    <row r="7" spans="1:9" ht="16.5" customHeight="1" thickBot="1">
      <c r="A7" s="1492"/>
      <c r="B7" s="1504"/>
      <c r="C7" s="896" t="s">
        <v>548</v>
      </c>
      <c r="D7" s="896" t="s">
        <v>547</v>
      </c>
      <c r="E7" s="896" t="s">
        <v>547</v>
      </c>
      <c r="F7" s="896" t="s">
        <v>547</v>
      </c>
      <c r="G7" s="896" t="s">
        <v>547</v>
      </c>
      <c r="H7" s="896" t="s">
        <v>547</v>
      </c>
      <c r="I7" s="896" t="s">
        <v>547</v>
      </c>
    </row>
    <row r="8" spans="1:9" ht="23.25" hidden="1" customHeight="1">
      <c r="A8" s="934"/>
      <c r="B8" s="934"/>
      <c r="C8" s="934"/>
      <c r="D8" s="934"/>
      <c r="E8" s="934"/>
      <c r="F8" s="934"/>
      <c r="G8" s="934"/>
      <c r="H8" s="934"/>
      <c r="I8" s="934"/>
    </row>
    <row r="9" spans="1:9" ht="23.25" hidden="1" customHeight="1">
      <c r="A9" s="934"/>
      <c r="B9" s="934"/>
      <c r="C9" s="934"/>
      <c r="D9" s="934"/>
      <c r="E9" s="934"/>
      <c r="F9" s="934"/>
      <c r="G9" s="934"/>
      <c r="H9" s="934"/>
      <c r="I9" s="934"/>
    </row>
    <row r="10" spans="1:9" ht="10.5" customHeight="1">
      <c r="A10" s="900"/>
      <c r="B10" s="900"/>
      <c r="C10" s="951"/>
      <c r="D10" s="950"/>
      <c r="E10" s="949"/>
      <c r="F10" s="949"/>
      <c r="G10" s="949"/>
      <c r="H10" s="949"/>
      <c r="I10" s="949"/>
    </row>
    <row r="11" spans="1:9" ht="20.25" customHeight="1" thickBot="1">
      <c r="A11" s="948" t="s">
        <v>647</v>
      </c>
      <c r="B11" s="948"/>
      <c r="C11" s="946">
        <v>232.94540000000001</v>
      </c>
      <c r="D11" s="945">
        <v>23097.789799999999</v>
      </c>
      <c r="E11" s="944">
        <v>25047.424200000001</v>
      </c>
      <c r="F11" s="944">
        <v>20989.474099999999</v>
      </c>
      <c r="G11" s="944">
        <v>24157.704399999999</v>
      </c>
      <c r="H11" s="944">
        <v>23607.187699999999</v>
      </c>
      <c r="I11" s="944">
        <v>21827.125599999999</v>
      </c>
    </row>
    <row r="12" spans="1:9" ht="20.25" customHeight="1" thickTop="1">
      <c r="A12" s="929" t="s">
        <v>41</v>
      </c>
      <c r="B12" s="930" t="s">
        <v>646</v>
      </c>
      <c r="C12" s="926">
        <v>2.7709999999999999</v>
      </c>
      <c r="D12" s="927">
        <v>20383.118299999998</v>
      </c>
      <c r="E12" s="928">
        <v>21917.3341</v>
      </c>
      <c r="F12" s="928">
        <v>18809.823799999998</v>
      </c>
      <c r="G12" s="928">
        <v>23063.587299999999</v>
      </c>
      <c r="H12" s="928">
        <v>20781.8109</v>
      </c>
      <c r="I12" s="928">
        <v>18422.780599999998</v>
      </c>
    </row>
    <row r="13" spans="1:9" ht="20.25" customHeight="1">
      <c r="A13" s="929"/>
      <c r="B13" s="930" t="s">
        <v>645</v>
      </c>
      <c r="C13" s="926">
        <v>0.99170000000000003</v>
      </c>
      <c r="D13" s="927">
        <v>18021.623299999999</v>
      </c>
      <c r="E13" s="928">
        <v>20073.6512</v>
      </c>
      <c r="F13" s="928">
        <v>16530.9162</v>
      </c>
      <c r="G13" s="928">
        <v>19651.0789</v>
      </c>
      <c r="H13" s="928">
        <v>17782.9463</v>
      </c>
      <c r="I13" s="928">
        <v>18004.125499999998</v>
      </c>
    </row>
    <row r="14" spans="1:9" ht="20.25" customHeight="1">
      <c r="A14" s="929"/>
      <c r="B14" s="930" t="s">
        <v>644</v>
      </c>
      <c r="C14" s="926">
        <v>229.18270000000001</v>
      </c>
      <c r="D14" s="927">
        <v>23152.579000000002</v>
      </c>
      <c r="E14" s="928">
        <v>25101.6738</v>
      </c>
      <c r="F14" s="928">
        <v>21039.8776</v>
      </c>
      <c r="G14" s="928">
        <v>24176.9411</v>
      </c>
      <c r="H14" s="928">
        <v>23669.731599999999</v>
      </c>
      <c r="I14" s="928">
        <v>21888.971799999999</v>
      </c>
    </row>
    <row r="15" spans="1:9" ht="27.75" customHeight="1" thickBot="1">
      <c r="A15" s="948" t="s">
        <v>643</v>
      </c>
      <c r="B15" s="947"/>
      <c r="C15" s="946">
        <v>1190.7686000000001</v>
      </c>
      <c r="D15" s="945">
        <v>26235.279999999999</v>
      </c>
      <c r="E15" s="944">
        <v>28519.743900000001</v>
      </c>
      <c r="F15" s="944">
        <v>21995.7726</v>
      </c>
      <c r="G15" s="944">
        <v>25024.641</v>
      </c>
      <c r="H15" s="944">
        <v>26618.1502</v>
      </c>
      <c r="I15" s="944">
        <v>26082.2235</v>
      </c>
    </row>
    <row r="16" spans="1:9" ht="20.25" customHeight="1" thickTop="1">
      <c r="A16" s="929" t="s">
        <v>41</v>
      </c>
      <c r="B16" s="930" t="s">
        <v>642</v>
      </c>
      <c r="C16" s="926">
        <v>192.16589999999999</v>
      </c>
      <c r="D16" s="927">
        <v>17944.564699999999</v>
      </c>
      <c r="E16" s="928">
        <v>18911.1816</v>
      </c>
      <c r="F16" s="928">
        <v>15862.592699999999</v>
      </c>
      <c r="G16" s="928">
        <v>16566.892199999998</v>
      </c>
      <c r="H16" s="928">
        <v>17687.631399999998</v>
      </c>
      <c r="I16" s="928">
        <v>19280.683000000001</v>
      </c>
    </row>
    <row r="17" spans="1:9" ht="20.25" customHeight="1">
      <c r="A17" s="929"/>
      <c r="B17" s="930" t="s">
        <v>641</v>
      </c>
      <c r="C17" s="926">
        <v>35.767499999999998</v>
      </c>
      <c r="D17" s="927">
        <v>26058.217100000002</v>
      </c>
      <c r="E17" s="928">
        <v>29686.708600000002</v>
      </c>
      <c r="F17" s="928">
        <v>22070.731100000001</v>
      </c>
      <c r="G17" s="928">
        <v>26086.314200000001</v>
      </c>
      <c r="H17" s="928">
        <v>27262.463500000002</v>
      </c>
      <c r="I17" s="928">
        <v>24419.608499999998</v>
      </c>
    </row>
    <row r="18" spans="1:9" ht="20.25" customHeight="1">
      <c r="A18" s="929"/>
      <c r="B18" s="930" t="s">
        <v>640</v>
      </c>
      <c r="C18" s="926">
        <v>932.52790000000005</v>
      </c>
      <c r="D18" s="927">
        <v>27902.8338</v>
      </c>
      <c r="E18" s="928">
        <v>30475.249100000001</v>
      </c>
      <c r="F18" s="928">
        <v>23035.956300000002</v>
      </c>
      <c r="G18" s="928">
        <v>27333.4018</v>
      </c>
      <c r="H18" s="928">
        <v>28596.8194</v>
      </c>
      <c r="I18" s="928">
        <v>27102.496899999998</v>
      </c>
    </row>
    <row r="19" spans="1:9" ht="20.25" customHeight="1">
      <c r="A19" s="929"/>
      <c r="B19" s="930" t="s">
        <v>639</v>
      </c>
      <c r="C19" s="926">
        <v>30.307099999999998</v>
      </c>
      <c r="D19" s="927">
        <v>27701.553</v>
      </c>
      <c r="E19" s="928">
        <v>31867.581200000001</v>
      </c>
      <c r="F19" s="928">
        <v>24232.699000000001</v>
      </c>
      <c r="G19" s="928">
        <v>22927.127400000001</v>
      </c>
      <c r="H19" s="928">
        <v>28415.303800000002</v>
      </c>
      <c r="I19" s="928">
        <v>28346.416700000002</v>
      </c>
    </row>
    <row r="20" spans="1:9" ht="27.75" customHeight="1" thickBot="1">
      <c r="A20" s="948" t="s">
        <v>638</v>
      </c>
      <c r="B20" s="947"/>
      <c r="C20" s="946">
        <v>1428.6590000000001</v>
      </c>
      <c r="D20" s="945">
        <v>32796.707999999999</v>
      </c>
      <c r="E20" s="944">
        <v>36610.322999999997</v>
      </c>
      <c r="F20" s="944">
        <v>29228.663199999999</v>
      </c>
      <c r="G20" s="944">
        <v>28265.6132</v>
      </c>
      <c r="H20" s="944">
        <v>33925.059600000001</v>
      </c>
      <c r="I20" s="944">
        <v>33324.689100000003</v>
      </c>
    </row>
    <row r="21" spans="1:9" ht="20.25" customHeight="1" thickTop="1">
      <c r="A21" s="929" t="s">
        <v>41</v>
      </c>
      <c r="B21" s="930" t="s">
        <v>637</v>
      </c>
      <c r="C21" s="926">
        <v>371.45370000000003</v>
      </c>
      <c r="D21" s="927">
        <v>26519.335599999999</v>
      </c>
      <c r="E21" s="928">
        <v>28831.679700000001</v>
      </c>
      <c r="F21" s="928">
        <v>24494.987700000001</v>
      </c>
      <c r="G21" s="928">
        <v>23152.958999999999</v>
      </c>
      <c r="H21" s="928">
        <v>27107.1567</v>
      </c>
      <c r="I21" s="928">
        <v>27295.0726</v>
      </c>
    </row>
    <row r="22" spans="1:9" ht="20.25" customHeight="1">
      <c r="A22" s="929"/>
      <c r="B22" s="930" t="s">
        <v>636</v>
      </c>
      <c r="C22" s="926">
        <v>176.69040000000001</v>
      </c>
      <c r="D22" s="927">
        <v>34610.148200000003</v>
      </c>
      <c r="E22" s="928">
        <v>37501.602800000001</v>
      </c>
      <c r="F22" s="928">
        <v>27533.1417</v>
      </c>
      <c r="G22" s="928">
        <v>30513.351999999999</v>
      </c>
      <c r="H22" s="928">
        <v>35709.07</v>
      </c>
      <c r="I22" s="928">
        <v>34692.855300000003</v>
      </c>
    </row>
    <row r="23" spans="1:9" ht="20.25" customHeight="1">
      <c r="A23" s="929"/>
      <c r="B23" s="930" t="s">
        <v>635</v>
      </c>
      <c r="C23" s="926">
        <v>803.87239999999997</v>
      </c>
      <c r="D23" s="927">
        <v>35260.167699999998</v>
      </c>
      <c r="E23" s="928">
        <v>39852.930500000002</v>
      </c>
      <c r="F23" s="928">
        <v>31452.0196</v>
      </c>
      <c r="G23" s="928">
        <v>30167.388999999999</v>
      </c>
      <c r="H23" s="928">
        <v>36766.1607</v>
      </c>
      <c r="I23" s="928">
        <v>35475.982799999998</v>
      </c>
    </row>
    <row r="24" spans="1:9" ht="20.25" customHeight="1">
      <c r="A24" s="929"/>
      <c r="B24" s="930" t="s">
        <v>634</v>
      </c>
      <c r="C24" s="926">
        <v>75.929299999999998</v>
      </c>
      <c r="D24" s="927">
        <v>33196.158600000002</v>
      </c>
      <c r="E24" s="928">
        <v>38687.484700000001</v>
      </c>
      <c r="F24" s="928">
        <v>30183.152399999999</v>
      </c>
      <c r="G24" s="928">
        <v>27479.836200000002</v>
      </c>
      <c r="H24" s="928">
        <v>34792.311800000003</v>
      </c>
      <c r="I24" s="928">
        <v>36558.160799999998</v>
      </c>
    </row>
    <row r="25" spans="1:9" ht="20.25" customHeight="1">
      <c r="A25" s="929"/>
      <c r="B25" s="930" t="s">
        <v>633</v>
      </c>
      <c r="C25" s="926">
        <v>0.71289999999999998</v>
      </c>
      <c r="D25" s="927">
        <v>33729.3819</v>
      </c>
      <c r="E25" s="928">
        <v>35384.436000000002</v>
      </c>
      <c r="F25" s="928">
        <v>31141.093099999998</v>
      </c>
      <c r="G25" s="928">
        <v>25353.566500000001</v>
      </c>
      <c r="H25" s="928">
        <v>36426.496299999999</v>
      </c>
      <c r="I25" s="928">
        <v>32135.035899999999</v>
      </c>
    </row>
    <row r="26" spans="1:9" ht="27.75" customHeight="1" thickBot="1">
      <c r="A26" s="948" t="s">
        <v>632</v>
      </c>
      <c r="B26" s="947"/>
      <c r="C26" s="946">
        <v>785.43470000000002</v>
      </c>
      <c r="D26" s="945">
        <v>50036.0219</v>
      </c>
      <c r="E26" s="944">
        <v>57518.386700000003</v>
      </c>
      <c r="F26" s="944">
        <v>41667.925600000002</v>
      </c>
      <c r="G26" s="944">
        <v>35573.733500000002</v>
      </c>
      <c r="H26" s="944">
        <v>52750.080199999997</v>
      </c>
      <c r="I26" s="944">
        <v>52046.938300000002</v>
      </c>
    </row>
    <row r="27" spans="1:9" ht="20.25" customHeight="1" thickTop="1">
      <c r="A27" s="929" t="s">
        <v>41</v>
      </c>
      <c r="B27" s="930" t="s">
        <v>631</v>
      </c>
      <c r="C27" s="926">
        <v>128.77619999999999</v>
      </c>
      <c r="D27" s="927">
        <v>41993.2284</v>
      </c>
      <c r="E27" s="928">
        <v>49428.670899999997</v>
      </c>
      <c r="F27" s="928">
        <v>36116.4519</v>
      </c>
      <c r="G27" s="928">
        <v>33976.654900000001</v>
      </c>
      <c r="H27" s="928">
        <v>45463.4787</v>
      </c>
      <c r="I27" s="928">
        <v>45515.498399999997</v>
      </c>
    </row>
    <row r="28" spans="1:9" ht="20.25" customHeight="1">
      <c r="A28" s="929"/>
      <c r="B28" s="930" t="s">
        <v>630</v>
      </c>
      <c r="C28" s="926">
        <v>616.72289999999998</v>
      </c>
      <c r="D28" s="927">
        <v>50736.517899999999</v>
      </c>
      <c r="E28" s="928">
        <v>57875.078800000003</v>
      </c>
      <c r="F28" s="928">
        <v>42412.336199999998</v>
      </c>
      <c r="G28" s="928">
        <v>36321.597399999999</v>
      </c>
      <c r="H28" s="928">
        <v>53561.596599999997</v>
      </c>
      <c r="I28" s="928">
        <v>51255.183199999999</v>
      </c>
    </row>
    <row r="29" spans="1:9" ht="20.25" customHeight="1">
      <c r="A29" s="929"/>
      <c r="B29" s="930" t="s">
        <v>629</v>
      </c>
      <c r="C29" s="926">
        <v>39.935600000000001</v>
      </c>
      <c r="D29" s="927">
        <v>65153.116099999999</v>
      </c>
      <c r="E29" s="928">
        <v>70749.538499999995</v>
      </c>
      <c r="F29" s="928">
        <v>54929.623200000002</v>
      </c>
      <c r="G29" s="928">
        <v>41842.345300000001</v>
      </c>
      <c r="H29" s="928">
        <v>64135.833299999998</v>
      </c>
      <c r="I29" s="928">
        <v>68413.439599999998</v>
      </c>
    </row>
    <row r="30" spans="1:9" ht="27.75" customHeight="1" thickBot="1">
      <c r="A30" s="943" t="s">
        <v>628</v>
      </c>
      <c r="B30" s="942"/>
      <c r="C30" s="941">
        <v>101.2966</v>
      </c>
      <c r="D30" s="940">
        <v>31315.449799999999</v>
      </c>
      <c r="E30" s="939">
        <v>33120.517999999996</v>
      </c>
      <c r="F30" s="939">
        <v>29157.867999999999</v>
      </c>
      <c r="G30" s="939">
        <v>28039.2618</v>
      </c>
      <c r="H30" s="939">
        <v>33617.541899999997</v>
      </c>
      <c r="I30" s="939">
        <v>30677.322800000002</v>
      </c>
    </row>
    <row r="31" spans="1:9" ht="20.25" customHeight="1" thickTop="1">
      <c r="A31" s="938" t="s">
        <v>496</v>
      </c>
      <c r="B31" s="938"/>
      <c r="C31" s="877">
        <v>3739.1044999999999</v>
      </c>
      <c r="D31" s="876">
        <v>33684.004500000003</v>
      </c>
      <c r="E31" s="878">
        <v>37007.9784</v>
      </c>
      <c r="F31" s="878">
        <v>29627.044999999998</v>
      </c>
      <c r="G31" s="878">
        <v>28563.9031</v>
      </c>
      <c r="H31" s="878">
        <v>35291.225200000001</v>
      </c>
      <c r="I31" s="878">
        <v>33439.253100000002</v>
      </c>
    </row>
    <row r="35" spans="1:5" ht="15">
      <c r="A35" s="937"/>
      <c r="B35" s="936"/>
      <c r="C35" s="936"/>
      <c r="D35" s="936"/>
      <c r="E35" s="936"/>
    </row>
  </sheetData>
  <mergeCells count="5">
    <mergeCell ref="A3:I3"/>
    <mergeCell ref="A5:B7"/>
    <mergeCell ref="C5:C6"/>
    <mergeCell ref="E5:F5"/>
    <mergeCell ref="G5:I5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86" orientation="landscape" horizontalDpi="1200" verticalDpi="1200" r:id="rId1"/>
  <headerFooter scaleWithDoc="0" alignWithMargins="0">
    <oddHeader>&amp;R&amp;"Arial,Obyčejné"Strana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/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11.85546875" customWidth="1"/>
    <col min="12" max="12" width="17.28515625" customWidth="1"/>
    <col min="13" max="13" width="12.42578125" customWidth="1"/>
    <col min="14" max="14" width="12.140625" customWidth="1"/>
  </cols>
  <sheetData>
    <row r="1" spans="10:10" ht="16.5" customHeight="1">
      <c r="J1" s="739" t="s">
        <v>144</v>
      </c>
    </row>
    <row r="35" spans="1:1">
      <c r="A35" s="210" t="s">
        <v>303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horizontalDpi="4294967293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I35"/>
  <sheetViews>
    <sheetView showGridLines="0" zoomScaleNormal="100" workbookViewId="0">
      <selection activeCell="T20" sqref="T20"/>
    </sheetView>
  </sheetViews>
  <sheetFormatPr defaultColWidth="8.28515625" defaultRowHeight="12.75"/>
  <cols>
    <col min="1" max="1" width="6.28515625" style="873" customWidth="1"/>
    <col min="2" max="2" width="56.28515625" style="873" customWidth="1"/>
    <col min="3" max="9" width="13.7109375" style="873" customWidth="1"/>
    <col min="10" max="173" width="8.28515625" style="873"/>
    <col min="174" max="174" width="6.28515625" style="873" customWidth="1"/>
    <col min="175" max="175" width="36.42578125" style="873" customWidth="1"/>
    <col min="176" max="176" width="12.85546875" style="873" customWidth="1"/>
    <col min="177" max="179" width="8.28515625" style="873"/>
    <col min="180" max="183" width="10" style="873" customWidth="1"/>
    <col min="184" max="429" width="8.28515625" style="873"/>
    <col min="430" max="430" width="6.28515625" style="873" customWidth="1"/>
    <col min="431" max="431" width="36.42578125" style="873" customWidth="1"/>
    <col min="432" max="432" width="12.85546875" style="873" customWidth="1"/>
    <col min="433" max="435" width="8.28515625" style="873"/>
    <col min="436" max="439" width="10" style="873" customWidth="1"/>
    <col min="440" max="685" width="8.28515625" style="873"/>
    <col min="686" max="686" width="6.28515625" style="873" customWidth="1"/>
    <col min="687" max="687" width="36.42578125" style="873" customWidth="1"/>
    <col min="688" max="688" width="12.85546875" style="873" customWidth="1"/>
    <col min="689" max="691" width="8.28515625" style="873"/>
    <col min="692" max="695" width="10" style="873" customWidth="1"/>
    <col min="696" max="941" width="8.28515625" style="873"/>
    <col min="942" max="942" width="6.28515625" style="873" customWidth="1"/>
    <col min="943" max="943" width="36.42578125" style="873" customWidth="1"/>
    <col min="944" max="944" width="12.85546875" style="873" customWidth="1"/>
    <col min="945" max="947" width="8.28515625" style="873"/>
    <col min="948" max="951" width="10" style="873" customWidth="1"/>
    <col min="952" max="1197" width="8.28515625" style="873"/>
    <col min="1198" max="1198" width="6.28515625" style="873" customWidth="1"/>
    <col min="1199" max="1199" width="36.42578125" style="873" customWidth="1"/>
    <col min="1200" max="1200" width="12.85546875" style="873" customWidth="1"/>
    <col min="1201" max="1203" width="8.28515625" style="873"/>
    <col min="1204" max="1207" width="10" style="873" customWidth="1"/>
    <col min="1208" max="1453" width="8.28515625" style="873"/>
    <col min="1454" max="1454" width="6.28515625" style="873" customWidth="1"/>
    <col min="1455" max="1455" width="36.42578125" style="873" customWidth="1"/>
    <col min="1456" max="1456" width="12.85546875" style="873" customWidth="1"/>
    <col min="1457" max="1459" width="8.28515625" style="873"/>
    <col min="1460" max="1463" width="10" style="873" customWidth="1"/>
    <col min="1464" max="1709" width="8.28515625" style="873"/>
    <col min="1710" max="1710" width="6.28515625" style="873" customWidth="1"/>
    <col min="1711" max="1711" width="36.42578125" style="873" customWidth="1"/>
    <col min="1712" max="1712" width="12.85546875" style="873" customWidth="1"/>
    <col min="1713" max="1715" width="8.28515625" style="873"/>
    <col min="1716" max="1719" width="10" style="873" customWidth="1"/>
    <col min="1720" max="1965" width="8.28515625" style="873"/>
    <col min="1966" max="1966" width="6.28515625" style="873" customWidth="1"/>
    <col min="1967" max="1967" width="36.42578125" style="873" customWidth="1"/>
    <col min="1968" max="1968" width="12.85546875" style="873" customWidth="1"/>
    <col min="1969" max="1971" width="8.28515625" style="873"/>
    <col min="1972" max="1975" width="10" style="873" customWidth="1"/>
    <col min="1976" max="2221" width="8.28515625" style="873"/>
    <col min="2222" max="2222" width="6.28515625" style="873" customWidth="1"/>
    <col min="2223" max="2223" width="36.42578125" style="873" customWidth="1"/>
    <col min="2224" max="2224" width="12.85546875" style="873" customWidth="1"/>
    <col min="2225" max="2227" width="8.28515625" style="873"/>
    <col min="2228" max="2231" width="10" style="873" customWidth="1"/>
    <col min="2232" max="2477" width="8.28515625" style="873"/>
    <col min="2478" max="2478" width="6.28515625" style="873" customWidth="1"/>
    <col min="2479" max="2479" width="36.42578125" style="873" customWidth="1"/>
    <col min="2480" max="2480" width="12.85546875" style="873" customWidth="1"/>
    <col min="2481" max="2483" width="8.28515625" style="873"/>
    <col min="2484" max="2487" width="10" style="873" customWidth="1"/>
    <col min="2488" max="2733" width="8.28515625" style="873"/>
    <col min="2734" max="2734" width="6.28515625" style="873" customWidth="1"/>
    <col min="2735" max="2735" width="36.42578125" style="873" customWidth="1"/>
    <col min="2736" max="2736" width="12.85546875" style="873" customWidth="1"/>
    <col min="2737" max="2739" width="8.28515625" style="873"/>
    <col min="2740" max="2743" width="10" style="873" customWidth="1"/>
    <col min="2744" max="2989" width="8.28515625" style="873"/>
    <col min="2990" max="2990" width="6.28515625" style="873" customWidth="1"/>
    <col min="2991" max="2991" width="36.42578125" style="873" customWidth="1"/>
    <col min="2992" max="2992" width="12.85546875" style="873" customWidth="1"/>
    <col min="2993" max="2995" width="8.28515625" style="873"/>
    <col min="2996" max="2999" width="10" style="873" customWidth="1"/>
    <col min="3000" max="3245" width="8.28515625" style="873"/>
    <col min="3246" max="3246" width="6.28515625" style="873" customWidth="1"/>
    <col min="3247" max="3247" width="36.42578125" style="873" customWidth="1"/>
    <col min="3248" max="3248" width="12.85546875" style="873" customWidth="1"/>
    <col min="3249" max="3251" width="8.28515625" style="873"/>
    <col min="3252" max="3255" width="10" style="873" customWidth="1"/>
    <col min="3256" max="3501" width="8.28515625" style="873"/>
    <col min="3502" max="3502" width="6.28515625" style="873" customWidth="1"/>
    <col min="3503" max="3503" width="36.42578125" style="873" customWidth="1"/>
    <col min="3504" max="3504" width="12.85546875" style="873" customWidth="1"/>
    <col min="3505" max="3507" width="8.28515625" style="873"/>
    <col min="3508" max="3511" width="10" style="873" customWidth="1"/>
    <col min="3512" max="3757" width="8.28515625" style="873"/>
    <col min="3758" max="3758" width="6.28515625" style="873" customWidth="1"/>
    <col min="3759" max="3759" width="36.42578125" style="873" customWidth="1"/>
    <col min="3760" max="3760" width="12.85546875" style="873" customWidth="1"/>
    <col min="3761" max="3763" width="8.28515625" style="873"/>
    <col min="3764" max="3767" width="10" style="873" customWidth="1"/>
    <col min="3768" max="4013" width="8.28515625" style="873"/>
    <col min="4014" max="4014" width="6.28515625" style="873" customWidth="1"/>
    <col min="4015" max="4015" width="36.42578125" style="873" customWidth="1"/>
    <col min="4016" max="4016" width="12.85546875" style="873" customWidth="1"/>
    <col min="4017" max="4019" width="8.28515625" style="873"/>
    <col min="4020" max="4023" width="10" style="873" customWidth="1"/>
    <col min="4024" max="4269" width="8.28515625" style="873"/>
    <col min="4270" max="4270" width="6.28515625" style="873" customWidth="1"/>
    <col min="4271" max="4271" width="36.42578125" style="873" customWidth="1"/>
    <col min="4272" max="4272" width="12.85546875" style="873" customWidth="1"/>
    <col min="4273" max="4275" width="8.28515625" style="873"/>
    <col min="4276" max="4279" width="10" style="873" customWidth="1"/>
    <col min="4280" max="4525" width="8.28515625" style="873"/>
    <col min="4526" max="4526" width="6.28515625" style="873" customWidth="1"/>
    <col min="4527" max="4527" width="36.42578125" style="873" customWidth="1"/>
    <col min="4528" max="4528" width="12.85546875" style="873" customWidth="1"/>
    <col min="4529" max="4531" width="8.28515625" style="873"/>
    <col min="4532" max="4535" width="10" style="873" customWidth="1"/>
    <col min="4536" max="4781" width="8.28515625" style="873"/>
    <col min="4782" max="4782" width="6.28515625" style="873" customWidth="1"/>
    <col min="4783" max="4783" width="36.42578125" style="873" customWidth="1"/>
    <col min="4784" max="4784" width="12.85546875" style="873" customWidth="1"/>
    <col min="4785" max="4787" width="8.28515625" style="873"/>
    <col min="4788" max="4791" width="10" style="873" customWidth="1"/>
    <col min="4792" max="5037" width="8.28515625" style="873"/>
    <col min="5038" max="5038" width="6.28515625" style="873" customWidth="1"/>
    <col min="5039" max="5039" width="36.42578125" style="873" customWidth="1"/>
    <col min="5040" max="5040" width="12.85546875" style="873" customWidth="1"/>
    <col min="5041" max="5043" width="8.28515625" style="873"/>
    <col min="5044" max="5047" width="10" style="873" customWidth="1"/>
    <col min="5048" max="5293" width="8.28515625" style="873"/>
    <col min="5294" max="5294" width="6.28515625" style="873" customWidth="1"/>
    <col min="5295" max="5295" width="36.42578125" style="873" customWidth="1"/>
    <col min="5296" max="5296" width="12.85546875" style="873" customWidth="1"/>
    <col min="5297" max="5299" width="8.28515625" style="873"/>
    <col min="5300" max="5303" width="10" style="873" customWidth="1"/>
    <col min="5304" max="5549" width="8.28515625" style="873"/>
    <col min="5550" max="5550" width="6.28515625" style="873" customWidth="1"/>
    <col min="5551" max="5551" width="36.42578125" style="873" customWidth="1"/>
    <col min="5552" max="5552" width="12.85546875" style="873" customWidth="1"/>
    <col min="5553" max="5555" width="8.28515625" style="873"/>
    <col min="5556" max="5559" width="10" style="873" customWidth="1"/>
    <col min="5560" max="5805" width="8.28515625" style="873"/>
    <col min="5806" max="5806" width="6.28515625" style="873" customWidth="1"/>
    <col min="5807" max="5807" width="36.42578125" style="873" customWidth="1"/>
    <col min="5808" max="5808" width="12.85546875" style="873" customWidth="1"/>
    <col min="5809" max="5811" width="8.28515625" style="873"/>
    <col min="5812" max="5815" width="10" style="873" customWidth="1"/>
    <col min="5816" max="6061" width="8.28515625" style="873"/>
    <col min="6062" max="6062" width="6.28515625" style="873" customWidth="1"/>
    <col min="6063" max="6063" width="36.42578125" style="873" customWidth="1"/>
    <col min="6064" max="6064" width="12.85546875" style="873" customWidth="1"/>
    <col min="6065" max="6067" width="8.28515625" style="873"/>
    <col min="6068" max="6071" width="10" style="873" customWidth="1"/>
    <col min="6072" max="6317" width="8.28515625" style="873"/>
    <col min="6318" max="6318" width="6.28515625" style="873" customWidth="1"/>
    <col min="6319" max="6319" width="36.42578125" style="873" customWidth="1"/>
    <col min="6320" max="6320" width="12.85546875" style="873" customWidth="1"/>
    <col min="6321" max="6323" width="8.28515625" style="873"/>
    <col min="6324" max="6327" width="10" style="873" customWidth="1"/>
    <col min="6328" max="6573" width="8.28515625" style="873"/>
    <col min="6574" max="6574" width="6.28515625" style="873" customWidth="1"/>
    <col min="6575" max="6575" width="36.42578125" style="873" customWidth="1"/>
    <col min="6576" max="6576" width="12.85546875" style="873" customWidth="1"/>
    <col min="6577" max="6579" width="8.28515625" style="873"/>
    <col min="6580" max="6583" width="10" style="873" customWidth="1"/>
    <col min="6584" max="6829" width="8.28515625" style="873"/>
    <col min="6830" max="6830" width="6.28515625" style="873" customWidth="1"/>
    <col min="6831" max="6831" width="36.42578125" style="873" customWidth="1"/>
    <col min="6832" max="6832" width="12.85546875" style="873" customWidth="1"/>
    <col min="6833" max="6835" width="8.28515625" style="873"/>
    <col min="6836" max="6839" width="10" style="873" customWidth="1"/>
    <col min="6840" max="7085" width="8.28515625" style="873"/>
    <col min="7086" max="7086" width="6.28515625" style="873" customWidth="1"/>
    <col min="7087" max="7087" width="36.42578125" style="873" customWidth="1"/>
    <col min="7088" max="7088" width="12.85546875" style="873" customWidth="1"/>
    <col min="7089" max="7091" width="8.28515625" style="873"/>
    <col min="7092" max="7095" width="10" style="873" customWidth="1"/>
    <col min="7096" max="7341" width="8.28515625" style="873"/>
    <col min="7342" max="7342" width="6.28515625" style="873" customWidth="1"/>
    <col min="7343" max="7343" width="36.42578125" style="873" customWidth="1"/>
    <col min="7344" max="7344" width="12.85546875" style="873" customWidth="1"/>
    <col min="7345" max="7347" width="8.28515625" style="873"/>
    <col min="7348" max="7351" width="10" style="873" customWidth="1"/>
    <col min="7352" max="7597" width="8.28515625" style="873"/>
    <col min="7598" max="7598" width="6.28515625" style="873" customWidth="1"/>
    <col min="7599" max="7599" width="36.42578125" style="873" customWidth="1"/>
    <col min="7600" max="7600" width="12.85546875" style="873" customWidth="1"/>
    <col min="7601" max="7603" width="8.28515625" style="873"/>
    <col min="7604" max="7607" width="10" style="873" customWidth="1"/>
    <col min="7608" max="7853" width="8.28515625" style="873"/>
    <col min="7854" max="7854" width="6.28515625" style="873" customWidth="1"/>
    <col min="7855" max="7855" width="36.42578125" style="873" customWidth="1"/>
    <col min="7856" max="7856" width="12.85546875" style="873" customWidth="1"/>
    <col min="7857" max="7859" width="8.28515625" style="873"/>
    <col min="7860" max="7863" width="10" style="873" customWidth="1"/>
    <col min="7864" max="8109" width="8.28515625" style="873"/>
    <col min="8110" max="8110" width="6.28515625" style="873" customWidth="1"/>
    <col min="8111" max="8111" width="36.42578125" style="873" customWidth="1"/>
    <col min="8112" max="8112" width="12.85546875" style="873" customWidth="1"/>
    <col min="8113" max="8115" width="8.28515625" style="873"/>
    <col min="8116" max="8119" width="10" style="873" customWidth="1"/>
    <col min="8120" max="8365" width="8.28515625" style="873"/>
    <col min="8366" max="8366" width="6.28515625" style="873" customWidth="1"/>
    <col min="8367" max="8367" width="36.42578125" style="873" customWidth="1"/>
    <col min="8368" max="8368" width="12.85546875" style="873" customWidth="1"/>
    <col min="8369" max="8371" width="8.28515625" style="873"/>
    <col min="8372" max="8375" width="10" style="873" customWidth="1"/>
    <col min="8376" max="8621" width="8.28515625" style="873"/>
    <col min="8622" max="8622" width="6.28515625" style="873" customWidth="1"/>
    <col min="8623" max="8623" width="36.42578125" style="873" customWidth="1"/>
    <col min="8624" max="8624" width="12.85546875" style="873" customWidth="1"/>
    <col min="8625" max="8627" width="8.28515625" style="873"/>
    <col min="8628" max="8631" width="10" style="873" customWidth="1"/>
    <col min="8632" max="8877" width="8.28515625" style="873"/>
    <col min="8878" max="8878" width="6.28515625" style="873" customWidth="1"/>
    <col min="8879" max="8879" width="36.42578125" style="873" customWidth="1"/>
    <col min="8880" max="8880" width="12.85546875" style="873" customWidth="1"/>
    <col min="8881" max="8883" width="8.28515625" style="873"/>
    <col min="8884" max="8887" width="10" style="873" customWidth="1"/>
    <col min="8888" max="9133" width="8.28515625" style="873"/>
    <col min="9134" max="9134" width="6.28515625" style="873" customWidth="1"/>
    <col min="9135" max="9135" width="36.42578125" style="873" customWidth="1"/>
    <col min="9136" max="9136" width="12.85546875" style="873" customWidth="1"/>
    <col min="9137" max="9139" width="8.28515625" style="873"/>
    <col min="9140" max="9143" width="10" style="873" customWidth="1"/>
    <col min="9144" max="9389" width="8.28515625" style="873"/>
    <col min="9390" max="9390" width="6.28515625" style="873" customWidth="1"/>
    <col min="9391" max="9391" width="36.42578125" style="873" customWidth="1"/>
    <col min="9392" max="9392" width="12.85546875" style="873" customWidth="1"/>
    <col min="9393" max="9395" width="8.28515625" style="873"/>
    <col min="9396" max="9399" width="10" style="873" customWidth="1"/>
    <col min="9400" max="9645" width="8.28515625" style="873"/>
    <col min="9646" max="9646" width="6.28515625" style="873" customWidth="1"/>
    <col min="9647" max="9647" width="36.42578125" style="873" customWidth="1"/>
    <col min="9648" max="9648" width="12.85546875" style="873" customWidth="1"/>
    <col min="9649" max="9651" width="8.28515625" style="873"/>
    <col min="9652" max="9655" width="10" style="873" customWidth="1"/>
    <col min="9656" max="9901" width="8.28515625" style="873"/>
    <col min="9902" max="9902" width="6.28515625" style="873" customWidth="1"/>
    <col min="9903" max="9903" width="36.42578125" style="873" customWidth="1"/>
    <col min="9904" max="9904" width="12.85546875" style="873" customWidth="1"/>
    <col min="9905" max="9907" width="8.28515625" style="873"/>
    <col min="9908" max="9911" width="10" style="873" customWidth="1"/>
    <col min="9912" max="10157" width="8.28515625" style="873"/>
    <col min="10158" max="10158" width="6.28515625" style="873" customWidth="1"/>
    <col min="10159" max="10159" width="36.42578125" style="873" customWidth="1"/>
    <col min="10160" max="10160" width="12.85546875" style="873" customWidth="1"/>
    <col min="10161" max="10163" width="8.28515625" style="873"/>
    <col min="10164" max="10167" width="10" style="873" customWidth="1"/>
    <col min="10168" max="10413" width="8.28515625" style="873"/>
    <col min="10414" max="10414" width="6.28515625" style="873" customWidth="1"/>
    <col min="10415" max="10415" width="36.42578125" style="873" customWidth="1"/>
    <col min="10416" max="10416" width="12.85546875" style="873" customWidth="1"/>
    <col min="10417" max="10419" width="8.28515625" style="873"/>
    <col min="10420" max="10423" width="10" style="873" customWidth="1"/>
    <col min="10424" max="10669" width="8.28515625" style="873"/>
    <col min="10670" max="10670" width="6.28515625" style="873" customWidth="1"/>
    <col min="10671" max="10671" width="36.42578125" style="873" customWidth="1"/>
    <col min="10672" max="10672" width="12.85546875" style="873" customWidth="1"/>
    <col min="10673" max="10675" width="8.28515625" style="873"/>
    <col min="10676" max="10679" width="10" style="873" customWidth="1"/>
    <col min="10680" max="10925" width="8.28515625" style="873"/>
    <col min="10926" max="10926" width="6.28515625" style="873" customWidth="1"/>
    <col min="10927" max="10927" width="36.42578125" style="873" customWidth="1"/>
    <col min="10928" max="10928" width="12.85546875" style="873" customWidth="1"/>
    <col min="10929" max="10931" width="8.28515625" style="873"/>
    <col min="10932" max="10935" width="10" style="873" customWidth="1"/>
    <col min="10936" max="11181" width="8.28515625" style="873"/>
    <col min="11182" max="11182" width="6.28515625" style="873" customWidth="1"/>
    <col min="11183" max="11183" width="36.42578125" style="873" customWidth="1"/>
    <col min="11184" max="11184" width="12.85546875" style="873" customWidth="1"/>
    <col min="11185" max="11187" width="8.28515625" style="873"/>
    <col min="11188" max="11191" width="10" style="873" customWidth="1"/>
    <col min="11192" max="11437" width="8.28515625" style="873"/>
    <col min="11438" max="11438" width="6.28515625" style="873" customWidth="1"/>
    <col min="11439" max="11439" width="36.42578125" style="873" customWidth="1"/>
    <col min="11440" max="11440" width="12.85546875" style="873" customWidth="1"/>
    <col min="11441" max="11443" width="8.28515625" style="873"/>
    <col min="11444" max="11447" width="10" style="873" customWidth="1"/>
    <col min="11448" max="11693" width="8.28515625" style="873"/>
    <col min="11694" max="11694" width="6.28515625" style="873" customWidth="1"/>
    <col min="11695" max="11695" width="36.42578125" style="873" customWidth="1"/>
    <col min="11696" max="11696" width="12.85546875" style="873" customWidth="1"/>
    <col min="11697" max="11699" width="8.28515625" style="873"/>
    <col min="11700" max="11703" width="10" style="873" customWidth="1"/>
    <col min="11704" max="11949" width="8.28515625" style="873"/>
    <col min="11950" max="11950" width="6.28515625" style="873" customWidth="1"/>
    <col min="11951" max="11951" width="36.42578125" style="873" customWidth="1"/>
    <col min="11952" max="11952" width="12.85546875" style="873" customWidth="1"/>
    <col min="11953" max="11955" width="8.28515625" style="873"/>
    <col min="11956" max="11959" width="10" style="873" customWidth="1"/>
    <col min="11960" max="12205" width="8.28515625" style="873"/>
    <col min="12206" max="12206" width="6.28515625" style="873" customWidth="1"/>
    <col min="12207" max="12207" width="36.42578125" style="873" customWidth="1"/>
    <col min="12208" max="12208" width="12.85546875" style="873" customWidth="1"/>
    <col min="12209" max="12211" width="8.28515625" style="873"/>
    <col min="12212" max="12215" width="10" style="873" customWidth="1"/>
    <col min="12216" max="12461" width="8.28515625" style="873"/>
    <col min="12462" max="12462" width="6.28515625" style="873" customWidth="1"/>
    <col min="12463" max="12463" width="36.42578125" style="873" customWidth="1"/>
    <col min="12464" max="12464" width="12.85546875" style="873" customWidth="1"/>
    <col min="12465" max="12467" width="8.28515625" style="873"/>
    <col min="12468" max="12471" width="10" style="873" customWidth="1"/>
    <col min="12472" max="12717" width="8.28515625" style="873"/>
    <col min="12718" max="12718" width="6.28515625" style="873" customWidth="1"/>
    <col min="12719" max="12719" width="36.42578125" style="873" customWidth="1"/>
    <col min="12720" max="12720" width="12.85546875" style="873" customWidth="1"/>
    <col min="12721" max="12723" width="8.28515625" style="873"/>
    <col min="12724" max="12727" width="10" style="873" customWidth="1"/>
    <col min="12728" max="12973" width="8.28515625" style="873"/>
    <col min="12974" max="12974" width="6.28515625" style="873" customWidth="1"/>
    <col min="12975" max="12975" width="36.42578125" style="873" customWidth="1"/>
    <col min="12976" max="12976" width="12.85546875" style="873" customWidth="1"/>
    <col min="12977" max="12979" width="8.28515625" style="873"/>
    <col min="12980" max="12983" width="10" style="873" customWidth="1"/>
    <col min="12984" max="13229" width="8.28515625" style="873"/>
    <col min="13230" max="13230" width="6.28515625" style="873" customWidth="1"/>
    <col min="13231" max="13231" width="36.42578125" style="873" customWidth="1"/>
    <col min="13232" max="13232" width="12.85546875" style="873" customWidth="1"/>
    <col min="13233" max="13235" width="8.28515625" style="873"/>
    <col min="13236" max="13239" width="10" style="873" customWidth="1"/>
    <col min="13240" max="13485" width="8.28515625" style="873"/>
    <col min="13486" max="13486" width="6.28515625" style="873" customWidth="1"/>
    <col min="13487" max="13487" width="36.42578125" style="873" customWidth="1"/>
    <col min="13488" max="13488" width="12.85546875" style="873" customWidth="1"/>
    <col min="13489" max="13491" width="8.28515625" style="873"/>
    <col min="13492" max="13495" width="10" style="873" customWidth="1"/>
    <col min="13496" max="13741" width="8.28515625" style="873"/>
    <col min="13742" max="13742" width="6.28515625" style="873" customWidth="1"/>
    <col min="13743" max="13743" width="36.42578125" style="873" customWidth="1"/>
    <col min="13744" max="13744" width="12.85546875" style="873" customWidth="1"/>
    <col min="13745" max="13747" width="8.28515625" style="873"/>
    <col min="13748" max="13751" width="10" style="873" customWidth="1"/>
    <col min="13752" max="13997" width="8.28515625" style="873"/>
    <col min="13998" max="13998" width="6.28515625" style="873" customWidth="1"/>
    <col min="13999" max="13999" width="36.42578125" style="873" customWidth="1"/>
    <col min="14000" max="14000" width="12.85546875" style="873" customWidth="1"/>
    <col min="14001" max="14003" width="8.28515625" style="873"/>
    <col min="14004" max="14007" width="10" style="873" customWidth="1"/>
    <col min="14008" max="14253" width="8.28515625" style="873"/>
    <col min="14254" max="14254" width="6.28515625" style="873" customWidth="1"/>
    <col min="14255" max="14255" width="36.42578125" style="873" customWidth="1"/>
    <col min="14256" max="14256" width="12.85546875" style="873" customWidth="1"/>
    <col min="14257" max="14259" width="8.28515625" style="873"/>
    <col min="14260" max="14263" width="10" style="873" customWidth="1"/>
    <col min="14264" max="14509" width="8.28515625" style="873"/>
    <col min="14510" max="14510" width="6.28515625" style="873" customWidth="1"/>
    <col min="14511" max="14511" width="36.42578125" style="873" customWidth="1"/>
    <col min="14512" max="14512" width="12.85546875" style="873" customWidth="1"/>
    <col min="14513" max="14515" width="8.28515625" style="873"/>
    <col min="14516" max="14519" width="10" style="873" customWidth="1"/>
    <col min="14520" max="14765" width="8.28515625" style="873"/>
    <col min="14766" max="14766" width="6.28515625" style="873" customWidth="1"/>
    <col min="14767" max="14767" width="36.42578125" style="873" customWidth="1"/>
    <col min="14768" max="14768" width="12.85546875" style="873" customWidth="1"/>
    <col min="14769" max="14771" width="8.28515625" style="873"/>
    <col min="14772" max="14775" width="10" style="873" customWidth="1"/>
    <col min="14776" max="15021" width="8.28515625" style="873"/>
    <col min="15022" max="15022" width="6.28515625" style="873" customWidth="1"/>
    <col min="15023" max="15023" width="36.42578125" style="873" customWidth="1"/>
    <col min="15024" max="15024" width="12.85546875" style="873" customWidth="1"/>
    <col min="15025" max="15027" width="8.28515625" style="873"/>
    <col min="15028" max="15031" width="10" style="873" customWidth="1"/>
    <col min="15032" max="15277" width="8.28515625" style="873"/>
    <col min="15278" max="15278" width="6.28515625" style="873" customWidth="1"/>
    <col min="15279" max="15279" width="36.42578125" style="873" customWidth="1"/>
    <col min="15280" max="15280" width="12.85546875" style="873" customWidth="1"/>
    <col min="15281" max="15283" width="8.28515625" style="873"/>
    <col min="15284" max="15287" width="10" style="873" customWidth="1"/>
    <col min="15288" max="15533" width="8.28515625" style="873"/>
    <col min="15534" max="15534" width="6.28515625" style="873" customWidth="1"/>
    <col min="15535" max="15535" width="36.42578125" style="873" customWidth="1"/>
    <col min="15536" max="15536" width="12.85546875" style="873" customWidth="1"/>
    <col min="15537" max="15539" width="8.28515625" style="873"/>
    <col min="15540" max="15543" width="10" style="873" customWidth="1"/>
    <col min="15544" max="15789" width="8.28515625" style="873"/>
    <col min="15790" max="15790" width="6.28515625" style="873" customWidth="1"/>
    <col min="15791" max="15791" width="36.42578125" style="873" customWidth="1"/>
    <col min="15792" max="15792" width="12.85546875" style="873" customWidth="1"/>
    <col min="15793" max="15795" width="8.28515625" style="873"/>
    <col min="15796" max="15799" width="10" style="873" customWidth="1"/>
    <col min="15800" max="16384" width="8.28515625" style="873"/>
  </cols>
  <sheetData>
    <row r="1" spans="1:9" s="901" customFormat="1" ht="28.5" customHeight="1" thickBot="1">
      <c r="A1" s="903" t="s">
        <v>580</v>
      </c>
      <c r="B1" s="903"/>
      <c r="C1" s="1486" t="s">
        <v>424</v>
      </c>
      <c r="D1" s="1486"/>
      <c r="E1" s="903"/>
      <c r="F1" s="903"/>
      <c r="G1" s="903"/>
      <c r="H1" s="903"/>
      <c r="I1" s="902" t="s">
        <v>485</v>
      </c>
    </row>
    <row r="2" spans="1:9" ht="18.75" customHeight="1">
      <c r="A2" s="900"/>
      <c r="B2" s="900"/>
      <c r="C2" s="900"/>
      <c r="D2" s="900"/>
      <c r="E2" s="900"/>
      <c r="F2" s="900"/>
      <c r="G2" s="900"/>
      <c r="H2" s="900"/>
      <c r="I2" s="900"/>
    </row>
    <row r="3" spans="1:9" ht="18.75" customHeight="1">
      <c r="A3" s="1501" t="s">
        <v>656</v>
      </c>
      <c r="B3" s="1501"/>
      <c r="C3" s="1501"/>
      <c r="D3" s="1501"/>
      <c r="E3" s="1501"/>
      <c r="F3" s="1501"/>
      <c r="G3" s="1501"/>
      <c r="H3" s="1501"/>
      <c r="I3" s="1501"/>
    </row>
    <row r="4" spans="1:9" ht="18.75" customHeight="1">
      <c r="A4" s="898"/>
      <c r="B4" s="898"/>
      <c r="C4" s="898"/>
      <c r="D4" s="898"/>
      <c r="E4" s="898"/>
      <c r="F4" s="898"/>
      <c r="G4" s="898"/>
      <c r="H4" s="898"/>
      <c r="I4" s="898"/>
    </row>
    <row r="5" spans="1:9" ht="16.5" customHeight="1">
      <c r="A5" s="1488" t="s">
        <v>655</v>
      </c>
      <c r="B5" s="1502"/>
      <c r="C5" s="1488" t="s">
        <v>576</v>
      </c>
      <c r="D5" s="897" t="s">
        <v>626</v>
      </c>
      <c r="E5" s="1488" t="s">
        <v>658</v>
      </c>
      <c r="F5" s="1489"/>
      <c r="G5" s="1488" t="s">
        <v>657</v>
      </c>
      <c r="H5" s="1502"/>
      <c r="I5" s="1489"/>
    </row>
    <row r="6" spans="1:9" ht="16.5" customHeight="1">
      <c r="A6" s="1490"/>
      <c r="B6" s="1503"/>
      <c r="C6" s="1490"/>
      <c r="D6" s="897" t="s">
        <v>573</v>
      </c>
      <c r="E6" s="897" t="s">
        <v>652</v>
      </c>
      <c r="F6" s="897" t="s">
        <v>651</v>
      </c>
      <c r="G6" s="897" t="s">
        <v>650</v>
      </c>
      <c r="H6" s="897" t="s">
        <v>649</v>
      </c>
      <c r="I6" s="897" t="s">
        <v>648</v>
      </c>
    </row>
    <row r="7" spans="1:9" ht="16.5" customHeight="1" thickBot="1">
      <c r="A7" s="1492"/>
      <c r="B7" s="1504"/>
      <c r="C7" s="896" t="s">
        <v>548</v>
      </c>
      <c r="D7" s="896" t="s">
        <v>547</v>
      </c>
      <c r="E7" s="896" t="s">
        <v>547</v>
      </c>
      <c r="F7" s="896" t="s">
        <v>547</v>
      </c>
      <c r="G7" s="896" t="s">
        <v>547</v>
      </c>
      <c r="H7" s="896" t="s">
        <v>547</v>
      </c>
      <c r="I7" s="896" t="s">
        <v>547</v>
      </c>
    </row>
    <row r="8" spans="1:9" ht="22.5" hidden="1" customHeight="1">
      <c r="A8" s="934"/>
      <c r="B8" s="934"/>
      <c r="C8" s="934"/>
      <c r="D8" s="934"/>
      <c r="E8" s="934"/>
      <c r="F8" s="934"/>
      <c r="G8" s="934"/>
      <c r="H8" s="934"/>
      <c r="I8" s="934"/>
    </row>
    <row r="9" spans="1:9" ht="22.5" hidden="1" customHeight="1">
      <c r="A9" s="934"/>
      <c r="B9" s="934"/>
      <c r="C9" s="934"/>
      <c r="D9" s="934"/>
      <c r="E9" s="934"/>
      <c r="F9" s="934"/>
      <c r="G9" s="934"/>
      <c r="H9" s="934"/>
      <c r="I9" s="934"/>
    </row>
    <row r="10" spans="1:9" ht="10.5" customHeight="1">
      <c r="A10" s="900"/>
      <c r="B10" s="900"/>
      <c r="C10" s="951"/>
      <c r="D10" s="950"/>
      <c r="E10" s="949"/>
      <c r="F10" s="949"/>
      <c r="G10" s="949"/>
      <c r="H10" s="949"/>
      <c r="I10" s="949"/>
    </row>
    <row r="11" spans="1:9" ht="20.25" customHeight="1" thickBot="1">
      <c r="A11" s="948" t="s">
        <v>647</v>
      </c>
      <c r="B11" s="948"/>
      <c r="C11" s="946">
        <v>232.94540000000001</v>
      </c>
      <c r="D11" s="945">
        <v>21570.3472</v>
      </c>
      <c r="E11" s="944">
        <v>24020.714899999999</v>
      </c>
      <c r="F11" s="944">
        <v>19877.1666</v>
      </c>
      <c r="G11" s="944">
        <v>23366.791099999999</v>
      </c>
      <c r="H11" s="944">
        <v>22023.25</v>
      </c>
      <c r="I11" s="944">
        <v>20185.801800000001</v>
      </c>
    </row>
    <row r="12" spans="1:9" ht="20.25" customHeight="1" thickTop="1">
      <c r="A12" s="929" t="s">
        <v>41</v>
      </c>
      <c r="B12" s="930" t="s">
        <v>646</v>
      </c>
      <c r="C12" s="926">
        <v>2.7709999999999999</v>
      </c>
      <c r="D12" s="927">
        <v>19107.646700000001</v>
      </c>
      <c r="E12" s="928">
        <v>21094.834699999999</v>
      </c>
      <c r="F12" s="928">
        <v>17114.333299999998</v>
      </c>
      <c r="G12" s="928">
        <v>22479.462</v>
      </c>
      <c r="H12" s="928">
        <v>19144.830300000001</v>
      </c>
      <c r="I12" s="928">
        <v>15964.740400000001</v>
      </c>
    </row>
    <row r="13" spans="1:9" ht="20.25" customHeight="1">
      <c r="A13" s="929"/>
      <c r="B13" s="930" t="s">
        <v>645</v>
      </c>
      <c r="C13" s="926">
        <v>0.99170000000000003</v>
      </c>
      <c r="D13" s="927">
        <v>16143.4665</v>
      </c>
      <c r="E13" s="928">
        <v>18964.4535</v>
      </c>
      <c r="F13" s="928">
        <v>15683.5993</v>
      </c>
      <c r="G13" s="928">
        <v>19891.974999999999</v>
      </c>
      <c r="H13" s="928">
        <v>15714.400900000001</v>
      </c>
      <c r="I13" s="928">
        <v>16809.827099999999</v>
      </c>
    </row>
    <row r="14" spans="1:9" ht="20.25" customHeight="1">
      <c r="A14" s="929"/>
      <c r="B14" s="930" t="s">
        <v>644</v>
      </c>
      <c r="C14" s="926">
        <v>229.18270000000001</v>
      </c>
      <c r="D14" s="927">
        <v>21627.128400000001</v>
      </c>
      <c r="E14" s="928">
        <v>24071.222900000001</v>
      </c>
      <c r="F14" s="928">
        <v>19933.094099999998</v>
      </c>
      <c r="G14" s="928">
        <v>23382.047200000001</v>
      </c>
      <c r="H14" s="928">
        <v>22107.705600000001</v>
      </c>
      <c r="I14" s="928">
        <v>20267.849600000001</v>
      </c>
    </row>
    <row r="15" spans="1:9" ht="27.75" customHeight="1" thickBot="1">
      <c r="A15" s="948" t="s">
        <v>643</v>
      </c>
      <c r="B15" s="947"/>
      <c r="C15" s="946">
        <v>1190.7686000000001</v>
      </c>
      <c r="D15" s="945">
        <v>24941.022000000001</v>
      </c>
      <c r="E15" s="944">
        <v>27669.8554</v>
      </c>
      <c r="F15" s="944">
        <v>20741.655900000002</v>
      </c>
      <c r="G15" s="944">
        <v>24228.1551</v>
      </c>
      <c r="H15" s="944">
        <v>25231.399000000001</v>
      </c>
      <c r="I15" s="944">
        <v>24817.479599999999</v>
      </c>
    </row>
    <row r="16" spans="1:9" ht="20.25" customHeight="1" thickTop="1">
      <c r="A16" s="929" t="s">
        <v>41</v>
      </c>
      <c r="B16" s="930" t="s">
        <v>642</v>
      </c>
      <c r="C16" s="926">
        <v>192.16589999999999</v>
      </c>
      <c r="D16" s="927">
        <v>16063.5895</v>
      </c>
      <c r="E16" s="928">
        <v>17144.5121</v>
      </c>
      <c r="F16" s="928">
        <v>14739.97</v>
      </c>
      <c r="G16" s="928">
        <v>15081.0466</v>
      </c>
      <c r="H16" s="928">
        <v>15541.192499999999</v>
      </c>
      <c r="I16" s="928">
        <v>17440.006600000001</v>
      </c>
    </row>
    <row r="17" spans="1:9" ht="20.25" customHeight="1">
      <c r="A17" s="929"/>
      <c r="B17" s="930" t="s">
        <v>641</v>
      </c>
      <c r="C17" s="926">
        <v>35.767499999999998</v>
      </c>
      <c r="D17" s="927">
        <v>24306.625400000001</v>
      </c>
      <c r="E17" s="928">
        <v>28359.620299999999</v>
      </c>
      <c r="F17" s="928">
        <v>20640.335800000001</v>
      </c>
      <c r="G17" s="928">
        <v>24421.471799999999</v>
      </c>
      <c r="H17" s="928">
        <v>25555.717000000001</v>
      </c>
      <c r="I17" s="928">
        <v>22548.022199999999</v>
      </c>
    </row>
    <row r="18" spans="1:9" ht="20.25" customHeight="1">
      <c r="A18" s="929"/>
      <c r="B18" s="930" t="s">
        <v>640</v>
      </c>
      <c r="C18" s="926">
        <v>932.52790000000005</v>
      </c>
      <c r="D18" s="927">
        <v>26682.420099999999</v>
      </c>
      <c r="E18" s="928">
        <v>29319.146499999999</v>
      </c>
      <c r="F18" s="928">
        <v>21860.506300000001</v>
      </c>
      <c r="G18" s="928">
        <v>26455.494500000001</v>
      </c>
      <c r="H18" s="928">
        <v>27261.737000000001</v>
      </c>
      <c r="I18" s="928">
        <v>25951.791799999999</v>
      </c>
    </row>
    <row r="19" spans="1:9" ht="20.25" customHeight="1">
      <c r="A19" s="929"/>
      <c r="B19" s="930" t="s">
        <v>639</v>
      </c>
      <c r="C19" s="926">
        <v>30.307099999999998</v>
      </c>
      <c r="D19" s="927">
        <v>25768.388900000002</v>
      </c>
      <c r="E19" s="928">
        <v>30190.797500000001</v>
      </c>
      <c r="F19" s="928">
        <v>23271.8734</v>
      </c>
      <c r="G19" s="928">
        <v>21962.325400000002</v>
      </c>
      <c r="H19" s="928">
        <v>26224.2971</v>
      </c>
      <c r="I19" s="928">
        <v>26258.319200000002</v>
      </c>
    </row>
    <row r="20" spans="1:9" ht="27.75" customHeight="1" thickBot="1">
      <c r="A20" s="948" t="s">
        <v>638</v>
      </c>
      <c r="B20" s="947"/>
      <c r="C20" s="946">
        <v>1428.6590000000001</v>
      </c>
      <c r="D20" s="945">
        <v>29862.990099999999</v>
      </c>
      <c r="E20" s="944">
        <v>33205.3122</v>
      </c>
      <c r="F20" s="944">
        <v>27507.202000000001</v>
      </c>
      <c r="G20" s="944">
        <v>27045.840400000001</v>
      </c>
      <c r="H20" s="944">
        <v>30350.643100000001</v>
      </c>
      <c r="I20" s="944">
        <v>30945.171399999999</v>
      </c>
    </row>
    <row r="21" spans="1:9" ht="20.25" customHeight="1" thickTop="1">
      <c r="A21" s="929" t="s">
        <v>41</v>
      </c>
      <c r="B21" s="930" t="s">
        <v>637</v>
      </c>
      <c r="C21" s="926">
        <v>371.45370000000003</v>
      </c>
      <c r="D21" s="927">
        <v>22019.936099999999</v>
      </c>
      <c r="E21" s="928">
        <v>23492.4395</v>
      </c>
      <c r="F21" s="928">
        <v>21117.7634</v>
      </c>
      <c r="G21" s="928">
        <v>20269.199100000002</v>
      </c>
      <c r="H21" s="928">
        <v>21930.996200000001</v>
      </c>
      <c r="I21" s="928">
        <v>23837.2248</v>
      </c>
    </row>
    <row r="22" spans="1:9" ht="20.25" customHeight="1">
      <c r="A22" s="929"/>
      <c r="B22" s="930" t="s">
        <v>636</v>
      </c>
      <c r="C22" s="926">
        <v>176.69040000000001</v>
      </c>
      <c r="D22" s="927">
        <v>32074.401000000002</v>
      </c>
      <c r="E22" s="928">
        <v>35080.180699999997</v>
      </c>
      <c r="F22" s="928">
        <v>25739.6865</v>
      </c>
      <c r="G22" s="928">
        <v>29299.514800000001</v>
      </c>
      <c r="H22" s="928">
        <v>33078.992400000003</v>
      </c>
      <c r="I22" s="928">
        <v>32033.066800000001</v>
      </c>
    </row>
    <row r="23" spans="1:9" ht="20.25" customHeight="1">
      <c r="A23" s="929"/>
      <c r="B23" s="930" t="s">
        <v>635</v>
      </c>
      <c r="C23" s="926">
        <v>803.87239999999997</v>
      </c>
      <c r="D23" s="927">
        <v>31846.067899999998</v>
      </c>
      <c r="E23" s="928">
        <v>35687.130799999999</v>
      </c>
      <c r="F23" s="928">
        <v>29478.757300000001</v>
      </c>
      <c r="G23" s="928">
        <v>28493.7991</v>
      </c>
      <c r="H23" s="928">
        <v>32676.233499999998</v>
      </c>
      <c r="I23" s="928">
        <v>32602.079000000002</v>
      </c>
    </row>
    <row r="24" spans="1:9" ht="20.25" customHeight="1">
      <c r="A24" s="929"/>
      <c r="B24" s="930" t="s">
        <v>634</v>
      </c>
      <c r="C24" s="926">
        <v>75.929299999999998</v>
      </c>
      <c r="D24" s="927">
        <v>30516.218799999999</v>
      </c>
      <c r="E24" s="928">
        <v>35134.7742</v>
      </c>
      <c r="F24" s="928">
        <v>28803.989799999999</v>
      </c>
      <c r="G24" s="928">
        <v>26443.4054</v>
      </c>
      <c r="H24" s="928">
        <v>31284.651099999999</v>
      </c>
      <c r="I24" s="928">
        <v>34986.114500000003</v>
      </c>
    </row>
    <row r="25" spans="1:9" ht="20.25" customHeight="1">
      <c r="A25" s="929"/>
      <c r="B25" s="930" t="s">
        <v>633</v>
      </c>
      <c r="C25" s="926">
        <v>0.71289999999999998</v>
      </c>
      <c r="D25" s="927">
        <v>32165.969099999998</v>
      </c>
      <c r="E25" s="928">
        <v>33100.228300000002</v>
      </c>
      <c r="F25" s="928">
        <v>31128.042399999998</v>
      </c>
      <c r="G25" s="928">
        <v>26585.578000000001</v>
      </c>
      <c r="H25" s="928">
        <v>32758.053400000001</v>
      </c>
      <c r="I25" s="928">
        <v>33918.0795</v>
      </c>
    </row>
    <row r="26" spans="1:9" ht="27.75" customHeight="1" thickBot="1">
      <c r="A26" s="948" t="s">
        <v>632</v>
      </c>
      <c r="B26" s="947"/>
      <c r="C26" s="946">
        <v>785.43470000000002</v>
      </c>
      <c r="D26" s="945">
        <v>39986.126900000003</v>
      </c>
      <c r="E26" s="944">
        <v>45858.267</v>
      </c>
      <c r="F26" s="944">
        <v>36299.974999999999</v>
      </c>
      <c r="G26" s="944">
        <v>32487.499899999999</v>
      </c>
      <c r="H26" s="944">
        <v>41873.551700000004</v>
      </c>
      <c r="I26" s="944">
        <v>41268.563600000001</v>
      </c>
    </row>
    <row r="27" spans="1:9" ht="20.25" customHeight="1" thickTop="1">
      <c r="A27" s="929" t="s">
        <v>41</v>
      </c>
      <c r="B27" s="930" t="s">
        <v>631</v>
      </c>
      <c r="C27" s="926">
        <v>128.77619999999999</v>
      </c>
      <c r="D27" s="927">
        <v>36441.803999999996</v>
      </c>
      <c r="E27" s="928">
        <v>33100.228300000002</v>
      </c>
      <c r="F27" s="928">
        <v>31128.042399999998</v>
      </c>
      <c r="G27" s="928">
        <v>26585.578000000001</v>
      </c>
      <c r="H27" s="928">
        <v>32758.053400000001</v>
      </c>
      <c r="I27" s="928">
        <v>33918.0795</v>
      </c>
    </row>
    <row r="28" spans="1:9" ht="20.25" customHeight="1">
      <c r="A28" s="929"/>
      <c r="B28" s="930" t="s">
        <v>630</v>
      </c>
      <c r="C28" s="926">
        <v>616.72289999999998</v>
      </c>
      <c r="D28" s="927">
        <v>40230.203300000001</v>
      </c>
      <c r="E28" s="928">
        <v>42191.377500000002</v>
      </c>
      <c r="F28" s="928">
        <v>32797.270600000003</v>
      </c>
      <c r="G28" s="928">
        <v>31053.133000000002</v>
      </c>
      <c r="H28" s="928">
        <v>39020.671000000002</v>
      </c>
      <c r="I28" s="928">
        <v>40124.154900000001</v>
      </c>
    </row>
    <row r="29" spans="1:9" ht="20.25" customHeight="1">
      <c r="A29" s="929"/>
      <c r="B29" s="930" t="s">
        <v>629</v>
      </c>
      <c r="C29" s="926">
        <v>39.935600000000001</v>
      </c>
      <c r="D29" s="927">
        <v>51287.012900000002</v>
      </c>
      <c r="E29" s="928">
        <v>46040.884299999998</v>
      </c>
      <c r="F29" s="928">
        <v>36783.270700000001</v>
      </c>
      <c r="G29" s="928">
        <v>33196.924800000001</v>
      </c>
      <c r="H29" s="928">
        <v>42136.06</v>
      </c>
      <c r="I29" s="928">
        <v>40811.377999999997</v>
      </c>
    </row>
    <row r="30" spans="1:9" ht="27.75" customHeight="1" thickBot="1">
      <c r="A30" s="943" t="s">
        <v>628</v>
      </c>
      <c r="B30" s="942"/>
      <c r="C30" s="941">
        <v>101.2966</v>
      </c>
      <c r="D30" s="940">
        <v>27680.4323</v>
      </c>
      <c r="E30" s="939">
        <v>28530.384399999999</v>
      </c>
      <c r="F30" s="939">
        <v>26418.204600000001</v>
      </c>
      <c r="G30" s="939">
        <v>26762.751700000001</v>
      </c>
      <c r="H30" s="939">
        <v>28732.575400000002</v>
      </c>
      <c r="I30" s="939">
        <v>26791.1603</v>
      </c>
    </row>
    <row r="31" spans="1:9" ht="20.25" customHeight="1" thickTop="1">
      <c r="A31" s="938" t="s">
        <v>496</v>
      </c>
      <c r="B31" s="938"/>
      <c r="C31" s="877">
        <v>3739.1044999999999</v>
      </c>
      <c r="D31" s="876">
        <v>29184.289499999999</v>
      </c>
      <c r="E31" s="878">
        <v>31433.2291</v>
      </c>
      <c r="F31" s="878">
        <v>26678.176800000001</v>
      </c>
      <c r="G31" s="878">
        <v>27055.3138</v>
      </c>
      <c r="H31" s="878">
        <v>30079.169099999999</v>
      </c>
      <c r="I31" s="878">
        <v>29083.044999999998</v>
      </c>
    </row>
    <row r="32" spans="1:9">
      <c r="C32" s="952"/>
      <c r="D32" s="952"/>
      <c r="E32" s="952"/>
      <c r="F32" s="952"/>
      <c r="G32" s="952"/>
      <c r="H32" s="952"/>
      <c r="I32" s="952"/>
    </row>
    <row r="35" spans="1:5" ht="15">
      <c r="A35" s="937"/>
      <c r="B35" s="936"/>
      <c r="C35" s="936"/>
      <c r="D35" s="936"/>
      <c r="E35" s="936"/>
    </row>
  </sheetData>
  <mergeCells count="6">
    <mergeCell ref="C1:D1"/>
    <mergeCell ref="A3:I3"/>
    <mergeCell ref="A5:B7"/>
    <mergeCell ref="C5:C6"/>
    <mergeCell ref="E5:F5"/>
    <mergeCell ref="G5:I5"/>
  </mergeCells>
  <printOptions horizontalCentered="1" verticalCentered="1"/>
  <pageMargins left="0.59055118110236227" right="0.59055118110236227" top="0.78740157480314965" bottom="0.59055118110236227" header="0.19685039370078741" footer="0.19685039370078741"/>
  <pageSetup paperSize="9" scale="85" orientation="landscape" horizontalDpi="1200" verticalDpi="1200" r:id="rId1"/>
  <headerFooter scaleWithDoc="0" alignWithMargins="0">
    <oddHeader>&amp;R&amp;"Arial,Obyčejné"Strana 5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H48"/>
  <sheetViews>
    <sheetView showGridLines="0" zoomScaleNormal="100" workbookViewId="0">
      <selection activeCell="T20" sqref="T20"/>
    </sheetView>
  </sheetViews>
  <sheetFormatPr defaultColWidth="9.140625" defaultRowHeight="12.75"/>
  <cols>
    <col min="1" max="1" width="28.140625" style="953" customWidth="1"/>
    <col min="2" max="2" width="15.5703125" style="953" customWidth="1"/>
    <col min="3" max="8" width="9.85546875" style="953" customWidth="1"/>
    <col min="9" max="212" width="9.140625" style="953"/>
    <col min="213" max="213" width="28.140625" style="953" customWidth="1"/>
    <col min="214" max="214" width="12" style="953" customWidth="1"/>
    <col min="215" max="220" width="9.42578125" style="953" customWidth="1"/>
    <col min="221" max="468" width="9.140625" style="953"/>
    <col min="469" max="469" width="28.140625" style="953" customWidth="1"/>
    <col min="470" max="470" width="12" style="953" customWidth="1"/>
    <col min="471" max="476" width="9.42578125" style="953" customWidth="1"/>
    <col min="477" max="724" width="9.140625" style="953"/>
    <col min="725" max="725" width="28.140625" style="953" customWidth="1"/>
    <col min="726" max="726" width="12" style="953" customWidth="1"/>
    <col min="727" max="732" width="9.42578125" style="953" customWidth="1"/>
    <col min="733" max="980" width="9.140625" style="953"/>
    <col min="981" max="981" width="28.140625" style="953" customWidth="1"/>
    <col min="982" max="982" width="12" style="953" customWidth="1"/>
    <col min="983" max="988" width="9.42578125" style="953" customWidth="1"/>
    <col min="989" max="1236" width="9.140625" style="953"/>
    <col min="1237" max="1237" width="28.140625" style="953" customWidth="1"/>
    <col min="1238" max="1238" width="12" style="953" customWidth="1"/>
    <col min="1239" max="1244" width="9.42578125" style="953" customWidth="1"/>
    <col min="1245" max="1492" width="9.140625" style="953"/>
    <col min="1493" max="1493" width="28.140625" style="953" customWidth="1"/>
    <col min="1494" max="1494" width="12" style="953" customWidth="1"/>
    <col min="1495" max="1500" width="9.42578125" style="953" customWidth="1"/>
    <col min="1501" max="1748" width="9.140625" style="953"/>
    <col min="1749" max="1749" width="28.140625" style="953" customWidth="1"/>
    <col min="1750" max="1750" width="12" style="953" customWidth="1"/>
    <col min="1751" max="1756" width="9.42578125" style="953" customWidth="1"/>
    <col min="1757" max="2004" width="9.140625" style="953"/>
    <col min="2005" max="2005" width="28.140625" style="953" customWidth="1"/>
    <col min="2006" max="2006" width="12" style="953" customWidth="1"/>
    <col min="2007" max="2012" width="9.42578125" style="953" customWidth="1"/>
    <col min="2013" max="2260" width="9.140625" style="953"/>
    <col min="2261" max="2261" width="28.140625" style="953" customWidth="1"/>
    <col min="2262" max="2262" width="12" style="953" customWidth="1"/>
    <col min="2263" max="2268" width="9.42578125" style="953" customWidth="1"/>
    <col min="2269" max="2516" width="9.140625" style="953"/>
    <col min="2517" max="2517" width="28.140625" style="953" customWidth="1"/>
    <col min="2518" max="2518" width="12" style="953" customWidth="1"/>
    <col min="2519" max="2524" width="9.42578125" style="953" customWidth="1"/>
    <col min="2525" max="2772" width="9.140625" style="953"/>
    <col min="2773" max="2773" width="28.140625" style="953" customWidth="1"/>
    <col min="2774" max="2774" width="12" style="953" customWidth="1"/>
    <col min="2775" max="2780" width="9.42578125" style="953" customWidth="1"/>
    <col min="2781" max="3028" width="9.140625" style="953"/>
    <col min="3029" max="3029" width="28.140625" style="953" customWidth="1"/>
    <col min="3030" max="3030" width="12" style="953" customWidth="1"/>
    <col min="3031" max="3036" width="9.42578125" style="953" customWidth="1"/>
    <col min="3037" max="3284" width="9.140625" style="953"/>
    <col min="3285" max="3285" width="28.140625" style="953" customWidth="1"/>
    <col min="3286" max="3286" width="12" style="953" customWidth="1"/>
    <col min="3287" max="3292" width="9.42578125" style="953" customWidth="1"/>
    <col min="3293" max="3540" width="9.140625" style="953"/>
    <col min="3541" max="3541" width="28.140625" style="953" customWidth="1"/>
    <col min="3542" max="3542" width="12" style="953" customWidth="1"/>
    <col min="3543" max="3548" width="9.42578125" style="953" customWidth="1"/>
    <col min="3549" max="3796" width="9.140625" style="953"/>
    <col min="3797" max="3797" width="28.140625" style="953" customWidth="1"/>
    <col min="3798" max="3798" width="12" style="953" customWidth="1"/>
    <col min="3799" max="3804" width="9.42578125" style="953" customWidth="1"/>
    <col min="3805" max="4052" width="9.140625" style="953"/>
    <col min="4053" max="4053" width="28.140625" style="953" customWidth="1"/>
    <col min="4054" max="4054" width="12" style="953" customWidth="1"/>
    <col min="4055" max="4060" width="9.42578125" style="953" customWidth="1"/>
    <col min="4061" max="4308" width="9.140625" style="953"/>
    <col min="4309" max="4309" width="28.140625" style="953" customWidth="1"/>
    <col min="4310" max="4310" width="12" style="953" customWidth="1"/>
    <col min="4311" max="4316" width="9.42578125" style="953" customWidth="1"/>
    <col min="4317" max="4564" width="9.140625" style="953"/>
    <col min="4565" max="4565" width="28.140625" style="953" customWidth="1"/>
    <col min="4566" max="4566" width="12" style="953" customWidth="1"/>
    <col min="4567" max="4572" width="9.42578125" style="953" customWidth="1"/>
    <col min="4573" max="4820" width="9.140625" style="953"/>
    <col min="4821" max="4821" width="28.140625" style="953" customWidth="1"/>
    <col min="4822" max="4822" width="12" style="953" customWidth="1"/>
    <col min="4823" max="4828" width="9.42578125" style="953" customWidth="1"/>
    <col min="4829" max="5076" width="9.140625" style="953"/>
    <col min="5077" max="5077" width="28.140625" style="953" customWidth="1"/>
    <col min="5078" max="5078" width="12" style="953" customWidth="1"/>
    <col min="5079" max="5084" width="9.42578125" style="953" customWidth="1"/>
    <col min="5085" max="5332" width="9.140625" style="953"/>
    <col min="5333" max="5333" width="28.140625" style="953" customWidth="1"/>
    <col min="5334" max="5334" width="12" style="953" customWidth="1"/>
    <col min="5335" max="5340" width="9.42578125" style="953" customWidth="1"/>
    <col min="5341" max="5588" width="9.140625" style="953"/>
    <col min="5589" max="5589" width="28.140625" style="953" customWidth="1"/>
    <col min="5590" max="5590" width="12" style="953" customWidth="1"/>
    <col min="5591" max="5596" width="9.42578125" style="953" customWidth="1"/>
    <col min="5597" max="5844" width="9.140625" style="953"/>
    <col min="5845" max="5845" width="28.140625" style="953" customWidth="1"/>
    <col min="5846" max="5846" width="12" style="953" customWidth="1"/>
    <col min="5847" max="5852" width="9.42578125" style="953" customWidth="1"/>
    <col min="5853" max="6100" width="9.140625" style="953"/>
    <col min="6101" max="6101" width="28.140625" style="953" customWidth="1"/>
    <col min="6102" max="6102" width="12" style="953" customWidth="1"/>
    <col min="6103" max="6108" width="9.42578125" style="953" customWidth="1"/>
    <col min="6109" max="6356" width="9.140625" style="953"/>
    <col min="6357" max="6357" width="28.140625" style="953" customWidth="1"/>
    <col min="6358" max="6358" width="12" style="953" customWidth="1"/>
    <col min="6359" max="6364" width="9.42578125" style="953" customWidth="1"/>
    <col min="6365" max="6612" width="9.140625" style="953"/>
    <col min="6613" max="6613" width="28.140625" style="953" customWidth="1"/>
    <col min="6614" max="6614" width="12" style="953" customWidth="1"/>
    <col min="6615" max="6620" width="9.42578125" style="953" customWidth="1"/>
    <col min="6621" max="6868" width="9.140625" style="953"/>
    <col min="6869" max="6869" width="28.140625" style="953" customWidth="1"/>
    <col min="6870" max="6870" width="12" style="953" customWidth="1"/>
    <col min="6871" max="6876" width="9.42578125" style="953" customWidth="1"/>
    <col min="6877" max="7124" width="9.140625" style="953"/>
    <col min="7125" max="7125" width="28.140625" style="953" customWidth="1"/>
    <col min="7126" max="7126" width="12" style="953" customWidth="1"/>
    <col min="7127" max="7132" width="9.42578125" style="953" customWidth="1"/>
    <col min="7133" max="7380" width="9.140625" style="953"/>
    <col min="7381" max="7381" width="28.140625" style="953" customWidth="1"/>
    <col min="7382" max="7382" width="12" style="953" customWidth="1"/>
    <col min="7383" max="7388" width="9.42578125" style="953" customWidth="1"/>
    <col min="7389" max="7636" width="9.140625" style="953"/>
    <col min="7637" max="7637" width="28.140625" style="953" customWidth="1"/>
    <col min="7638" max="7638" width="12" style="953" customWidth="1"/>
    <col min="7639" max="7644" width="9.42578125" style="953" customWidth="1"/>
    <col min="7645" max="7892" width="9.140625" style="953"/>
    <col min="7893" max="7893" width="28.140625" style="953" customWidth="1"/>
    <col min="7894" max="7894" width="12" style="953" customWidth="1"/>
    <col min="7895" max="7900" width="9.42578125" style="953" customWidth="1"/>
    <col min="7901" max="8148" width="9.140625" style="953"/>
    <col min="8149" max="8149" width="28.140625" style="953" customWidth="1"/>
    <col min="8150" max="8150" width="12" style="953" customWidth="1"/>
    <col min="8151" max="8156" width="9.42578125" style="953" customWidth="1"/>
    <col min="8157" max="8404" width="9.140625" style="953"/>
    <col min="8405" max="8405" width="28.140625" style="953" customWidth="1"/>
    <col min="8406" max="8406" width="12" style="953" customWidth="1"/>
    <col min="8407" max="8412" width="9.42578125" style="953" customWidth="1"/>
    <col min="8413" max="8660" width="9.140625" style="953"/>
    <col min="8661" max="8661" width="28.140625" style="953" customWidth="1"/>
    <col min="8662" max="8662" width="12" style="953" customWidth="1"/>
    <col min="8663" max="8668" width="9.42578125" style="953" customWidth="1"/>
    <col min="8669" max="8916" width="9.140625" style="953"/>
    <col min="8917" max="8917" width="28.140625" style="953" customWidth="1"/>
    <col min="8918" max="8918" width="12" style="953" customWidth="1"/>
    <col min="8919" max="8924" width="9.42578125" style="953" customWidth="1"/>
    <col min="8925" max="9172" width="9.140625" style="953"/>
    <col min="9173" max="9173" width="28.140625" style="953" customWidth="1"/>
    <col min="9174" max="9174" width="12" style="953" customWidth="1"/>
    <col min="9175" max="9180" width="9.42578125" style="953" customWidth="1"/>
    <col min="9181" max="9428" width="9.140625" style="953"/>
    <col min="9429" max="9429" width="28.140625" style="953" customWidth="1"/>
    <col min="9430" max="9430" width="12" style="953" customWidth="1"/>
    <col min="9431" max="9436" width="9.42578125" style="953" customWidth="1"/>
    <col min="9437" max="9684" width="9.140625" style="953"/>
    <col min="9685" max="9685" width="28.140625" style="953" customWidth="1"/>
    <col min="9686" max="9686" width="12" style="953" customWidth="1"/>
    <col min="9687" max="9692" width="9.42578125" style="953" customWidth="1"/>
    <col min="9693" max="9940" width="9.140625" style="953"/>
    <col min="9941" max="9941" width="28.140625" style="953" customWidth="1"/>
    <col min="9942" max="9942" width="12" style="953" customWidth="1"/>
    <col min="9943" max="9948" width="9.42578125" style="953" customWidth="1"/>
    <col min="9949" max="10196" width="9.140625" style="953"/>
    <col min="10197" max="10197" width="28.140625" style="953" customWidth="1"/>
    <col min="10198" max="10198" width="12" style="953" customWidth="1"/>
    <col min="10199" max="10204" width="9.42578125" style="953" customWidth="1"/>
    <col min="10205" max="10452" width="9.140625" style="953"/>
    <col min="10453" max="10453" width="28.140625" style="953" customWidth="1"/>
    <col min="10454" max="10454" width="12" style="953" customWidth="1"/>
    <col min="10455" max="10460" width="9.42578125" style="953" customWidth="1"/>
    <col min="10461" max="10708" width="9.140625" style="953"/>
    <col min="10709" max="10709" width="28.140625" style="953" customWidth="1"/>
    <col min="10710" max="10710" width="12" style="953" customWidth="1"/>
    <col min="10711" max="10716" width="9.42578125" style="953" customWidth="1"/>
    <col min="10717" max="10964" width="9.140625" style="953"/>
    <col min="10965" max="10965" width="28.140625" style="953" customWidth="1"/>
    <col min="10966" max="10966" width="12" style="953" customWidth="1"/>
    <col min="10967" max="10972" width="9.42578125" style="953" customWidth="1"/>
    <col min="10973" max="11220" width="9.140625" style="953"/>
    <col min="11221" max="11221" width="28.140625" style="953" customWidth="1"/>
    <col min="11222" max="11222" width="12" style="953" customWidth="1"/>
    <col min="11223" max="11228" width="9.42578125" style="953" customWidth="1"/>
    <col min="11229" max="11476" width="9.140625" style="953"/>
    <col min="11477" max="11477" width="28.140625" style="953" customWidth="1"/>
    <col min="11478" max="11478" width="12" style="953" customWidth="1"/>
    <col min="11479" max="11484" width="9.42578125" style="953" customWidth="1"/>
    <col min="11485" max="11732" width="9.140625" style="953"/>
    <col min="11733" max="11733" width="28.140625" style="953" customWidth="1"/>
    <col min="11734" max="11734" width="12" style="953" customWidth="1"/>
    <col min="11735" max="11740" width="9.42578125" style="953" customWidth="1"/>
    <col min="11741" max="11988" width="9.140625" style="953"/>
    <col min="11989" max="11989" width="28.140625" style="953" customWidth="1"/>
    <col min="11990" max="11990" width="12" style="953" customWidth="1"/>
    <col min="11991" max="11996" width="9.42578125" style="953" customWidth="1"/>
    <col min="11997" max="12244" width="9.140625" style="953"/>
    <col min="12245" max="12245" width="28.140625" style="953" customWidth="1"/>
    <col min="12246" max="12246" width="12" style="953" customWidth="1"/>
    <col min="12247" max="12252" width="9.42578125" style="953" customWidth="1"/>
    <col min="12253" max="12500" width="9.140625" style="953"/>
    <col min="12501" max="12501" width="28.140625" style="953" customWidth="1"/>
    <col min="12502" max="12502" width="12" style="953" customWidth="1"/>
    <col min="12503" max="12508" width="9.42578125" style="953" customWidth="1"/>
    <col min="12509" max="12756" width="9.140625" style="953"/>
    <col min="12757" max="12757" width="28.140625" style="953" customWidth="1"/>
    <col min="12758" max="12758" width="12" style="953" customWidth="1"/>
    <col min="12759" max="12764" width="9.42578125" style="953" customWidth="1"/>
    <col min="12765" max="13012" width="9.140625" style="953"/>
    <col min="13013" max="13013" width="28.140625" style="953" customWidth="1"/>
    <col min="13014" max="13014" width="12" style="953" customWidth="1"/>
    <col min="13015" max="13020" width="9.42578125" style="953" customWidth="1"/>
    <col min="13021" max="13268" width="9.140625" style="953"/>
    <col min="13269" max="13269" width="28.140625" style="953" customWidth="1"/>
    <col min="13270" max="13270" width="12" style="953" customWidth="1"/>
    <col min="13271" max="13276" width="9.42578125" style="953" customWidth="1"/>
    <col min="13277" max="13524" width="9.140625" style="953"/>
    <col min="13525" max="13525" width="28.140625" style="953" customWidth="1"/>
    <col min="13526" max="13526" width="12" style="953" customWidth="1"/>
    <col min="13527" max="13532" width="9.42578125" style="953" customWidth="1"/>
    <col min="13533" max="13780" width="9.140625" style="953"/>
    <col min="13781" max="13781" width="28.140625" style="953" customWidth="1"/>
    <col min="13782" max="13782" width="12" style="953" customWidth="1"/>
    <col min="13783" max="13788" width="9.42578125" style="953" customWidth="1"/>
    <col min="13789" max="14036" width="9.140625" style="953"/>
    <col min="14037" max="14037" width="28.140625" style="953" customWidth="1"/>
    <col min="14038" max="14038" width="12" style="953" customWidth="1"/>
    <col min="14039" max="14044" width="9.42578125" style="953" customWidth="1"/>
    <col min="14045" max="14292" width="9.140625" style="953"/>
    <col min="14293" max="14293" width="28.140625" style="953" customWidth="1"/>
    <col min="14294" max="14294" width="12" style="953" customWidth="1"/>
    <col min="14295" max="14300" width="9.42578125" style="953" customWidth="1"/>
    <col min="14301" max="14548" width="9.140625" style="953"/>
    <col min="14549" max="14549" width="28.140625" style="953" customWidth="1"/>
    <col min="14550" max="14550" width="12" style="953" customWidth="1"/>
    <col min="14551" max="14556" width="9.42578125" style="953" customWidth="1"/>
    <col min="14557" max="14804" width="9.140625" style="953"/>
    <col min="14805" max="14805" width="28.140625" style="953" customWidth="1"/>
    <col min="14806" max="14806" width="12" style="953" customWidth="1"/>
    <col min="14807" max="14812" width="9.42578125" style="953" customWidth="1"/>
    <col min="14813" max="15060" width="9.140625" style="953"/>
    <col min="15061" max="15061" width="28.140625" style="953" customWidth="1"/>
    <col min="15062" max="15062" width="12" style="953" customWidth="1"/>
    <col min="15063" max="15068" width="9.42578125" style="953" customWidth="1"/>
    <col min="15069" max="15316" width="9.140625" style="953"/>
    <col min="15317" max="15317" width="28.140625" style="953" customWidth="1"/>
    <col min="15318" max="15318" width="12" style="953" customWidth="1"/>
    <col min="15319" max="15324" width="9.42578125" style="953" customWidth="1"/>
    <col min="15325" max="15572" width="9.140625" style="953"/>
    <col min="15573" max="15573" width="28.140625" style="953" customWidth="1"/>
    <col min="15574" max="15574" width="12" style="953" customWidth="1"/>
    <col min="15575" max="15580" width="9.42578125" style="953" customWidth="1"/>
    <col min="15581" max="15828" width="9.140625" style="953"/>
    <col min="15829" max="15829" width="28.140625" style="953" customWidth="1"/>
    <col min="15830" max="15830" width="12" style="953" customWidth="1"/>
    <col min="15831" max="15836" width="9.42578125" style="953" customWidth="1"/>
    <col min="15837" max="16084" width="9.140625" style="953"/>
    <col min="16085" max="16085" width="28.140625" style="953" customWidth="1"/>
    <col min="16086" max="16086" width="12" style="953" customWidth="1"/>
    <col min="16087" max="16092" width="9.42578125" style="953" customWidth="1"/>
    <col min="16093" max="16384" width="9.140625" style="953"/>
  </cols>
  <sheetData>
    <row r="1" spans="1:8" ht="27.75" customHeight="1" thickBot="1">
      <c r="A1" s="903" t="s">
        <v>580</v>
      </c>
      <c r="B1" s="903"/>
      <c r="C1" s="903" t="s">
        <v>424</v>
      </c>
      <c r="D1" s="903"/>
      <c r="E1" s="903"/>
      <c r="F1" s="903"/>
      <c r="G1" s="903"/>
      <c r="H1" s="902" t="s">
        <v>483</v>
      </c>
    </row>
    <row r="2" spans="1:8" ht="18.75" customHeight="1">
      <c r="A2" s="1505"/>
      <c r="B2" s="1505"/>
      <c r="C2" s="1505"/>
      <c r="D2" s="1505"/>
      <c r="E2" s="1505"/>
      <c r="F2" s="1505"/>
      <c r="G2" s="1505"/>
      <c r="H2" s="1505"/>
    </row>
    <row r="3" spans="1:8" ht="18.75" customHeight="1">
      <c r="A3" s="1487" t="s">
        <v>482</v>
      </c>
      <c r="B3" s="1487"/>
      <c r="C3" s="1487"/>
      <c r="D3" s="1487"/>
      <c r="E3" s="1487"/>
      <c r="F3" s="1487"/>
      <c r="G3" s="1487"/>
      <c r="H3" s="1487"/>
    </row>
    <row r="4" spans="1:8" ht="18.75" customHeight="1">
      <c r="A4" s="964"/>
      <c r="B4" s="964"/>
      <c r="C4" s="964"/>
      <c r="D4" s="964"/>
      <c r="E4" s="964"/>
      <c r="F4" s="964"/>
      <c r="G4" s="964"/>
    </row>
    <row r="5" spans="1:8" ht="17.25" customHeight="1">
      <c r="A5" s="1494" t="s">
        <v>664</v>
      </c>
      <c r="B5" s="1494" t="s">
        <v>576</v>
      </c>
      <c r="C5" s="1498" t="s">
        <v>625</v>
      </c>
      <c r="D5" s="1499"/>
      <c r="E5" s="1499"/>
      <c r="F5" s="1499"/>
      <c r="G5" s="1500"/>
      <c r="H5" s="963" t="s">
        <v>575</v>
      </c>
    </row>
    <row r="6" spans="1:8" ht="17.25" customHeight="1">
      <c r="A6" s="1495"/>
      <c r="B6" s="1497"/>
      <c r="C6" s="963" t="s">
        <v>624</v>
      </c>
      <c r="D6" s="963" t="s">
        <v>623</v>
      </c>
      <c r="E6" s="963" t="s">
        <v>626</v>
      </c>
      <c r="F6" s="963" t="s">
        <v>622</v>
      </c>
      <c r="G6" s="963" t="s">
        <v>621</v>
      </c>
      <c r="H6" s="963" t="s">
        <v>573</v>
      </c>
    </row>
    <row r="7" spans="1:8" ht="17.25" customHeight="1" thickBot="1">
      <c r="A7" s="1496"/>
      <c r="B7" s="896" t="s">
        <v>548</v>
      </c>
      <c r="C7" s="962" t="s">
        <v>547</v>
      </c>
      <c r="D7" s="896" t="s">
        <v>547</v>
      </c>
      <c r="E7" s="896" t="s">
        <v>547</v>
      </c>
      <c r="F7" s="896" t="s">
        <v>547</v>
      </c>
      <c r="G7" s="896" t="s">
        <v>547</v>
      </c>
      <c r="H7" s="896" t="s">
        <v>547</v>
      </c>
    </row>
    <row r="8" spans="1:8" ht="23.25" hidden="1" customHeight="1" thickBot="1">
      <c r="A8" s="934"/>
      <c r="B8" s="934"/>
      <c r="C8" s="934"/>
      <c r="D8" s="934"/>
      <c r="E8" s="934"/>
      <c r="F8" s="934"/>
      <c r="G8" s="934"/>
      <c r="H8" s="934"/>
    </row>
    <row r="9" spans="1:8" ht="11.25" customHeight="1">
      <c r="A9" s="895"/>
      <c r="B9" s="894"/>
      <c r="C9" s="961"/>
      <c r="D9" s="961"/>
      <c r="E9" s="960"/>
      <c r="F9" s="961"/>
      <c r="G9" s="961"/>
      <c r="H9" s="960"/>
    </row>
    <row r="10" spans="1:8" ht="21" customHeight="1">
      <c r="A10" s="891" t="s">
        <v>663</v>
      </c>
      <c r="B10" s="888">
        <v>1736.0273</v>
      </c>
      <c r="C10" s="889">
        <v>14519.2839</v>
      </c>
      <c r="D10" s="889">
        <v>18258.8256</v>
      </c>
      <c r="E10" s="887">
        <v>24574.187999999998</v>
      </c>
      <c r="F10" s="889">
        <v>31255.103999999999</v>
      </c>
      <c r="G10" s="889">
        <v>38394.957300000002</v>
      </c>
      <c r="H10" s="887">
        <v>25789.231500000002</v>
      </c>
    </row>
    <row r="11" spans="1:8" ht="21" customHeight="1">
      <c r="A11" s="891" t="s">
        <v>662</v>
      </c>
      <c r="B11" s="888">
        <v>2000.5313000000001</v>
      </c>
      <c r="C11" s="889">
        <v>18807.643899999999</v>
      </c>
      <c r="D11" s="889">
        <v>26079.109199999999</v>
      </c>
      <c r="E11" s="887">
        <v>34214.758800000003</v>
      </c>
      <c r="F11" s="889">
        <v>45718.849900000001</v>
      </c>
      <c r="G11" s="889">
        <v>64728.360099999998</v>
      </c>
      <c r="H11" s="887">
        <v>40554.4064</v>
      </c>
    </row>
    <row r="12" spans="1:8" ht="21" customHeight="1" thickBot="1">
      <c r="A12" s="886" t="s">
        <v>628</v>
      </c>
      <c r="B12" s="883">
        <v>2.5457000000000001</v>
      </c>
      <c r="C12" s="884">
        <v>12200</v>
      </c>
      <c r="D12" s="884">
        <v>14718.4509</v>
      </c>
      <c r="E12" s="882">
        <v>15017.8397</v>
      </c>
      <c r="F12" s="884">
        <v>21365.771400000001</v>
      </c>
      <c r="G12" s="884">
        <v>26787.8459</v>
      </c>
      <c r="H12" s="882">
        <v>18470.270700000001</v>
      </c>
    </row>
    <row r="13" spans="1:8" ht="21" customHeight="1" thickTop="1">
      <c r="A13" s="880" t="s">
        <v>496</v>
      </c>
      <c r="B13" s="877">
        <v>3739.1044999999999</v>
      </c>
      <c r="C13" s="878">
        <v>15718.2819</v>
      </c>
      <c r="D13" s="878">
        <v>21208.810399999998</v>
      </c>
      <c r="E13" s="876">
        <v>29184.289499999999</v>
      </c>
      <c r="F13" s="878">
        <v>38585.107799999998</v>
      </c>
      <c r="G13" s="878">
        <v>52510.554700000001</v>
      </c>
      <c r="H13" s="876">
        <v>33684.004500000003</v>
      </c>
    </row>
    <row r="14" spans="1:8" ht="21" customHeight="1">
      <c r="A14" s="959"/>
      <c r="B14" s="958"/>
      <c r="C14" s="958"/>
      <c r="D14" s="958"/>
      <c r="E14" s="958"/>
      <c r="F14" s="958"/>
      <c r="G14" s="958"/>
      <c r="H14" s="958"/>
    </row>
    <row r="15" spans="1:8" ht="21" customHeight="1">
      <c r="A15" s="891" t="s">
        <v>661</v>
      </c>
      <c r="B15" s="888"/>
      <c r="C15" s="888">
        <v>77.198845199318143</v>
      </c>
      <c r="D15" s="888">
        <v>70.01322575849332</v>
      </c>
      <c r="E15" s="888">
        <v>71.823355948953804</v>
      </c>
      <c r="F15" s="888">
        <v>68.363714459930009</v>
      </c>
      <c r="G15" s="888">
        <v>59.317055523549413</v>
      </c>
      <c r="H15" s="888">
        <v>63.591687782662262</v>
      </c>
    </row>
    <row r="16" spans="1:8">
      <c r="A16" s="957"/>
      <c r="B16" s="955"/>
      <c r="C16" s="955"/>
      <c r="D16" s="955"/>
      <c r="E16" s="955"/>
      <c r="F16" s="955"/>
      <c r="G16" s="955"/>
      <c r="H16" s="955"/>
    </row>
    <row r="17" spans="1:8">
      <c r="A17" s="957"/>
      <c r="B17" s="955"/>
      <c r="C17" s="955"/>
      <c r="D17" s="955"/>
      <c r="E17" s="955"/>
      <c r="F17" s="955"/>
      <c r="G17" s="955"/>
      <c r="H17" s="955"/>
    </row>
    <row r="18" spans="1:8">
      <c r="A18" s="956" t="s">
        <v>660</v>
      </c>
      <c r="B18" s="955"/>
      <c r="C18" s="955"/>
      <c r="D18" s="955"/>
      <c r="E18" s="955"/>
      <c r="F18" s="955"/>
      <c r="G18" s="955"/>
      <c r="H18" s="955"/>
    </row>
    <row r="19" spans="1:8">
      <c r="A19" s="956" t="s">
        <v>659</v>
      </c>
      <c r="B19" s="955"/>
      <c r="C19" s="955"/>
      <c r="D19" s="955"/>
      <c r="E19" s="955"/>
      <c r="F19" s="955"/>
      <c r="G19" s="955"/>
      <c r="H19" s="955"/>
    </row>
    <row r="20" spans="1:8">
      <c r="A20" s="955"/>
      <c r="B20" s="955"/>
      <c r="C20" s="955"/>
      <c r="D20" s="955"/>
      <c r="E20" s="955"/>
      <c r="F20" s="955"/>
      <c r="G20" s="955"/>
      <c r="H20" s="955"/>
    </row>
    <row r="21" spans="1:8">
      <c r="A21" s="954"/>
      <c r="B21" s="954"/>
      <c r="C21" s="954"/>
      <c r="D21" s="954"/>
      <c r="E21" s="954"/>
      <c r="F21" s="954"/>
      <c r="G21" s="954"/>
      <c r="H21" s="954"/>
    </row>
    <row r="22" spans="1:8">
      <c r="A22" s="954"/>
      <c r="B22" s="954"/>
      <c r="C22" s="954"/>
      <c r="D22" s="954"/>
      <c r="E22" s="954"/>
      <c r="F22" s="954"/>
      <c r="G22" s="954"/>
      <c r="H22" s="954"/>
    </row>
    <row r="23" spans="1:8">
      <c r="A23" s="954"/>
      <c r="B23" s="954"/>
      <c r="C23" s="954"/>
      <c r="D23" s="954"/>
      <c r="E23" s="954"/>
      <c r="F23" s="954"/>
      <c r="G23" s="954"/>
      <c r="H23" s="954"/>
    </row>
    <row r="24" spans="1:8">
      <c r="A24" s="954"/>
      <c r="B24" s="954"/>
      <c r="C24" s="954"/>
      <c r="D24" s="954"/>
      <c r="E24" s="954"/>
      <c r="F24" s="954"/>
      <c r="G24" s="954"/>
      <c r="H24" s="954"/>
    </row>
    <row r="25" spans="1:8">
      <c r="A25" s="954"/>
      <c r="B25" s="954"/>
      <c r="C25" s="954"/>
      <c r="D25" s="954"/>
      <c r="E25" s="954"/>
      <c r="F25" s="954"/>
      <c r="G25" s="954"/>
      <c r="H25" s="954"/>
    </row>
    <row r="26" spans="1:8">
      <c r="A26" s="954"/>
      <c r="B26" s="954"/>
      <c r="C26" s="954"/>
      <c r="D26" s="954"/>
      <c r="E26" s="954"/>
      <c r="F26" s="954"/>
      <c r="G26" s="954"/>
      <c r="H26" s="954"/>
    </row>
    <row r="27" spans="1:8">
      <c r="A27" s="954"/>
      <c r="B27" s="954"/>
      <c r="C27" s="954"/>
      <c r="D27" s="954"/>
      <c r="E27" s="954"/>
      <c r="F27" s="954"/>
      <c r="G27" s="954"/>
      <c r="H27" s="954"/>
    </row>
    <row r="28" spans="1:8">
      <c r="A28" s="954"/>
      <c r="B28" s="954"/>
      <c r="C28" s="954"/>
      <c r="D28" s="954"/>
      <c r="E28" s="954"/>
      <c r="F28" s="954"/>
      <c r="G28" s="954"/>
      <c r="H28" s="954"/>
    </row>
    <row r="29" spans="1:8">
      <c r="A29" s="954"/>
      <c r="B29" s="954"/>
      <c r="C29" s="954"/>
      <c r="D29" s="954"/>
      <c r="E29" s="954"/>
      <c r="F29" s="954"/>
      <c r="G29" s="954"/>
      <c r="H29" s="954"/>
    </row>
    <row r="30" spans="1:8">
      <c r="A30" s="954"/>
      <c r="B30" s="954"/>
      <c r="C30" s="954"/>
      <c r="D30" s="954"/>
      <c r="E30" s="954"/>
      <c r="F30" s="954"/>
      <c r="G30" s="954"/>
      <c r="H30" s="954"/>
    </row>
    <row r="31" spans="1:8">
      <c r="A31" s="954"/>
      <c r="B31" s="954"/>
      <c r="C31" s="954"/>
      <c r="D31" s="954"/>
      <c r="E31" s="954"/>
      <c r="F31" s="954"/>
      <c r="G31" s="954"/>
      <c r="H31" s="954"/>
    </row>
    <row r="32" spans="1:8">
      <c r="A32" s="954"/>
      <c r="B32" s="954"/>
      <c r="C32" s="954"/>
      <c r="D32" s="954"/>
      <c r="E32" s="954"/>
      <c r="F32" s="954"/>
      <c r="G32" s="954"/>
      <c r="H32" s="954"/>
    </row>
    <row r="33" spans="1:8">
      <c r="A33" s="954"/>
      <c r="B33" s="954"/>
      <c r="C33" s="954"/>
      <c r="D33" s="954"/>
      <c r="E33" s="954"/>
      <c r="F33" s="954"/>
      <c r="G33" s="954"/>
      <c r="H33" s="954"/>
    </row>
    <row r="34" spans="1:8">
      <c r="A34" s="954"/>
      <c r="B34" s="954"/>
      <c r="C34" s="954"/>
      <c r="D34" s="954"/>
      <c r="E34" s="954"/>
      <c r="F34" s="954"/>
      <c r="G34" s="954"/>
      <c r="H34" s="954"/>
    </row>
    <row r="35" spans="1:8">
      <c r="A35" s="954"/>
      <c r="B35" s="954"/>
      <c r="C35" s="954"/>
      <c r="D35" s="954"/>
      <c r="E35" s="954"/>
      <c r="F35" s="954"/>
      <c r="G35" s="954"/>
      <c r="H35" s="954"/>
    </row>
    <row r="36" spans="1:8">
      <c r="A36" s="954"/>
      <c r="B36" s="954"/>
      <c r="C36" s="954"/>
      <c r="D36" s="954"/>
      <c r="E36" s="954"/>
      <c r="F36" s="954"/>
      <c r="G36" s="954"/>
      <c r="H36" s="954"/>
    </row>
    <row r="37" spans="1:8">
      <c r="A37" s="954"/>
      <c r="B37" s="954"/>
      <c r="C37" s="954"/>
      <c r="D37" s="954"/>
      <c r="E37" s="954"/>
      <c r="F37" s="954"/>
      <c r="G37" s="954"/>
      <c r="H37" s="954"/>
    </row>
    <row r="38" spans="1:8">
      <c r="A38" s="954"/>
      <c r="B38" s="954"/>
      <c r="C38" s="954"/>
      <c r="D38" s="954"/>
      <c r="E38" s="954"/>
      <c r="F38" s="954"/>
      <c r="G38" s="954"/>
      <c r="H38" s="954"/>
    </row>
    <row r="39" spans="1:8">
      <c r="A39" s="954"/>
      <c r="B39" s="954"/>
      <c r="C39" s="954"/>
      <c r="D39" s="954"/>
      <c r="E39" s="954"/>
      <c r="F39" s="954"/>
      <c r="G39" s="954"/>
      <c r="H39" s="954"/>
    </row>
    <row r="40" spans="1:8">
      <c r="A40" s="954"/>
      <c r="B40" s="954"/>
      <c r="C40" s="954"/>
      <c r="D40" s="954"/>
      <c r="E40" s="954"/>
      <c r="F40" s="954"/>
      <c r="G40" s="954"/>
      <c r="H40" s="954"/>
    </row>
    <row r="41" spans="1:8">
      <c r="A41" s="954"/>
      <c r="B41" s="954"/>
      <c r="C41" s="954"/>
      <c r="D41" s="954"/>
      <c r="E41" s="954"/>
      <c r="F41" s="954"/>
      <c r="G41" s="954"/>
      <c r="H41" s="954"/>
    </row>
    <row r="42" spans="1:8">
      <c r="A42" s="954"/>
      <c r="B42" s="954"/>
      <c r="C42" s="954"/>
      <c r="D42" s="954"/>
      <c r="E42" s="954"/>
      <c r="F42" s="954"/>
      <c r="G42" s="954"/>
      <c r="H42" s="954"/>
    </row>
    <row r="43" spans="1:8">
      <c r="A43" s="954"/>
      <c r="B43" s="954"/>
      <c r="C43" s="954"/>
      <c r="D43" s="954"/>
      <c r="E43" s="954"/>
      <c r="F43" s="954"/>
      <c r="G43" s="954"/>
      <c r="H43" s="954"/>
    </row>
    <row r="44" spans="1:8">
      <c r="A44" s="954"/>
      <c r="B44" s="954"/>
      <c r="C44" s="954"/>
      <c r="D44" s="954"/>
      <c r="E44" s="954"/>
      <c r="F44" s="954"/>
      <c r="G44" s="954"/>
      <c r="H44" s="954"/>
    </row>
    <row r="45" spans="1:8">
      <c r="A45" s="954"/>
      <c r="B45" s="954"/>
      <c r="C45" s="954"/>
      <c r="D45" s="954"/>
      <c r="E45" s="954"/>
      <c r="F45" s="954"/>
      <c r="G45" s="954"/>
      <c r="H45" s="954"/>
    </row>
    <row r="46" spans="1:8">
      <c r="A46" s="954"/>
      <c r="B46" s="954"/>
      <c r="C46" s="954"/>
      <c r="D46" s="954"/>
      <c r="E46" s="954"/>
      <c r="F46" s="954"/>
      <c r="G46" s="954"/>
      <c r="H46" s="954"/>
    </row>
    <row r="47" spans="1:8">
      <c r="A47" s="954"/>
      <c r="B47" s="954"/>
      <c r="C47" s="954"/>
      <c r="D47" s="954"/>
      <c r="E47" s="954"/>
      <c r="F47" s="954"/>
      <c r="G47" s="954"/>
      <c r="H47" s="954"/>
    </row>
    <row r="48" spans="1:8">
      <c r="A48" s="954"/>
      <c r="B48" s="954"/>
      <c r="C48" s="954"/>
      <c r="D48" s="954"/>
      <c r="E48" s="954"/>
      <c r="F48" s="954"/>
      <c r="G48" s="954"/>
      <c r="H48" s="954"/>
    </row>
  </sheetData>
  <mergeCells count="5">
    <mergeCell ref="A2:H2"/>
    <mergeCell ref="A3:H3"/>
    <mergeCell ref="A5:A7"/>
    <mergeCell ref="B5:B6"/>
    <mergeCell ref="C5:G5"/>
  </mergeCells>
  <printOptions horizontalCentered="1" verticalCentered="1"/>
  <pageMargins left="0.59055118110236227" right="0.59055118110236227" top="0.59055118110236227" bottom="0.59055118110236227" header="0.19685039370078741" footer="0.19685039370078741"/>
  <pageSetup paperSize="9" scale="87" orientation="portrait" verticalDpi="300" r:id="rId1"/>
  <headerFooter scaleWithDoc="0" alignWithMargins="0">
    <oddHeader>&amp;R&amp;"Arial,Obyčejné"Strana 6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71"/>
  <sheetViews>
    <sheetView showGridLines="0" zoomScaleNormal="100" workbookViewId="0">
      <selection activeCell="T20" sqref="T20"/>
    </sheetView>
  </sheetViews>
  <sheetFormatPr defaultRowHeight="12.75"/>
  <cols>
    <col min="1" max="1" width="5.28515625" style="965" customWidth="1"/>
    <col min="2" max="2" width="54.5703125" style="965" customWidth="1"/>
    <col min="3" max="3" width="13.28515625" style="966" customWidth="1"/>
    <col min="4" max="11" width="10.140625" style="965" customWidth="1"/>
    <col min="12" max="16384" width="9.140625" style="965"/>
  </cols>
  <sheetData>
    <row r="1" spans="1:11" ht="27.75" customHeight="1" thickBot="1">
      <c r="A1" s="903" t="s">
        <v>580</v>
      </c>
      <c r="B1" s="935"/>
      <c r="C1" s="1486" t="s">
        <v>424</v>
      </c>
      <c r="D1" s="1486"/>
      <c r="E1" s="935"/>
      <c r="F1" s="903"/>
      <c r="G1" s="903"/>
      <c r="H1" s="903"/>
      <c r="I1" s="903"/>
      <c r="J1" s="902"/>
      <c r="K1" s="902" t="s">
        <v>481</v>
      </c>
    </row>
    <row r="2" spans="1:11" ht="18.75" customHeight="1">
      <c r="A2" s="1506"/>
      <c r="B2" s="1506"/>
      <c r="C2" s="1506"/>
      <c r="D2" s="1506"/>
      <c r="E2" s="1506"/>
      <c r="F2" s="1506"/>
      <c r="G2" s="1506"/>
      <c r="H2" s="1506"/>
      <c r="I2" s="1506"/>
      <c r="J2" s="1506"/>
      <c r="K2" s="1506"/>
    </row>
    <row r="3" spans="1:11" ht="18.75" customHeight="1">
      <c r="A3" s="1487" t="s">
        <v>480</v>
      </c>
      <c r="B3" s="1487"/>
      <c r="C3" s="1487"/>
      <c r="D3" s="1487"/>
      <c r="E3" s="1487"/>
      <c r="F3" s="1487"/>
      <c r="G3" s="1487"/>
      <c r="H3" s="1487"/>
      <c r="I3" s="1487"/>
      <c r="J3" s="1487"/>
      <c r="K3" s="1487"/>
    </row>
    <row r="4" spans="1:11" ht="18.75" customHeight="1">
      <c r="A4" s="1507"/>
      <c r="B4" s="1507"/>
      <c r="C4" s="1507"/>
      <c r="D4" s="1507"/>
      <c r="E4" s="1507"/>
      <c r="F4" s="1507"/>
      <c r="G4" s="1507"/>
      <c r="H4" s="1507"/>
      <c r="I4" s="1507"/>
      <c r="J4" s="1507"/>
      <c r="K4" s="1507"/>
    </row>
    <row r="5" spans="1:11" ht="16.5" customHeight="1">
      <c r="A5" s="1488" t="s">
        <v>772</v>
      </c>
      <c r="B5" s="1489"/>
      <c r="C5" s="1494" t="s">
        <v>576</v>
      </c>
      <c r="D5" s="1488" t="s">
        <v>626</v>
      </c>
      <c r="E5" s="1489"/>
      <c r="F5" s="1488" t="s">
        <v>625</v>
      </c>
      <c r="G5" s="1502"/>
      <c r="H5" s="1502"/>
      <c r="I5" s="1489"/>
      <c r="J5" s="1488" t="s">
        <v>575</v>
      </c>
      <c r="K5" s="1489"/>
    </row>
    <row r="6" spans="1:11" ht="33" customHeight="1">
      <c r="A6" s="1490"/>
      <c r="B6" s="1491"/>
      <c r="C6" s="1497"/>
      <c r="D6" s="897" t="s">
        <v>573</v>
      </c>
      <c r="E6" s="897" t="s">
        <v>620</v>
      </c>
      <c r="F6" s="897" t="s">
        <v>624</v>
      </c>
      <c r="G6" s="897" t="s">
        <v>623</v>
      </c>
      <c r="H6" s="897" t="s">
        <v>622</v>
      </c>
      <c r="I6" s="897" t="s">
        <v>621</v>
      </c>
      <c r="J6" s="897" t="s">
        <v>573</v>
      </c>
      <c r="K6" s="897" t="s">
        <v>620</v>
      </c>
    </row>
    <row r="7" spans="1:11" ht="16.5" customHeight="1" thickBot="1">
      <c r="A7" s="1492"/>
      <c r="B7" s="1493"/>
      <c r="C7" s="896" t="s">
        <v>548</v>
      </c>
      <c r="D7" s="896" t="s">
        <v>547</v>
      </c>
      <c r="E7" s="896" t="s">
        <v>546</v>
      </c>
      <c r="F7" s="896" t="s">
        <v>547</v>
      </c>
      <c r="G7" s="896" t="s">
        <v>547</v>
      </c>
      <c r="H7" s="896" t="s">
        <v>547</v>
      </c>
      <c r="I7" s="896" t="s">
        <v>547</v>
      </c>
      <c r="J7" s="896" t="s">
        <v>547</v>
      </c>
      <c r="K7" s="896" t="s">
        <v>546</v>
      </c>
    </row>
    <row r="8" spans="1:11" ht="23.25" hidden="1" customHeight="1">
      <c r="A8" s="934"/>
      <c r="B8" s="934"/>
      <c r="C8" s="934"/>
      <c r="D8" s="934"/>
      <c r="E8" s="934"/>
      <c r="F8" s="934"/>
      <c r="G8" s="934"/>
      <c r="H8" s="934"/>
      <c r="I8" s="934"/>
      <c r="J8" s="934"/>
      <c r="K8" s="934"/>
    </row>
    <row r="9" spans="1:11" ht="23.25" hidden="1" customHeight="1" thickBot="1">
      <c r="A9" s="934"/>
      <c r="B9" s="934"/>
      <c r="C9" s="934"/>
      <c r="D9" s="934"/>
      <c r="E9" s="934"/>
      <c r="F9" s="934"/>
      <c r="G9" s="934"/>
      <c r="H9" s="934"/>
      <c r="I9" s="934"/>
      <c r="J9" s="934"/>
      <c r="K9" s="934"/>
    </row>
    <row r="10" spans="1:11" s="982" customFormat="1" ht="10.5" customHeight="1">
      <c r="A10" s="895"/>
      <c r="B10" s="895"/>
      <c r="C10" s="894"/>
      <c r="D10" s="893"/>
      <c r="E10" s="932"/>
      <c r="F10" s="983"/>
      <c r="G10" s="983"/>
      <c r="H10" s="983"/>
      <c r="I10" s="983"/>
      <c r="J10" s="893"/>
      <c r="K10" s="932"/>
    </row>
    <row r="11" spans="1:11" ht="19.5" customHeight="1">
      <c r="A11" s="891" t="s">
        <v>63</v>
      </c>
      <c r="B11" s="890" t="s">
        <v>771</v>
      </c>
      <c r="C11" s="888">
        <v>1736.0273</v>
      </c>
      <c r="D11" s="887">
        <v>24574.187999999998</v>
      </c>
      <c r="E11" s="973">
        <v>109.3432</v>
      </c>
      <c r="F11" s="974">
        <v>14519.2839</v>
      </c>
      <c r="G11" s="974">
        <v>18258.8256</v>
      </c>
      <c r="H11" s="974">
        <v>31255.103999999999</v>
      </c>
      <c r="I11" s="974">
        <v>38394.957300000002</v>
      </c>
      <c r="J11" s="887">
        <v>25789.231500000002</v>
      </c>
      <c r="K11" s="973">
        <v>108.61</v>
      </c>
    </row>
    <row r="12" spans="1:11" ht="19.5" customHeight="1">
      <c r="A12" s="930" t="s">
        <v>770</v>
      </c>
      <c r="B12" s="981" t="s">
        <v>769</v>
      </c>
      <c r="C12" s="926">
        <v>2000.5313000000001</v>
      </c>
      <c r="D12" s="927">
        <v>34214.758800000003</v>
      </c>
      <c r="E12" s="971">
        <v>108.8481</v>
      </c>
      <c r="F12" s="972">
        <v>18807.643899999999</v>
      </c>
      <c r="G12" s="972">
        <v>26079.109199999999</v>
      </c>
      <c r="H12" s="972">
        <v>45718.849900000001</v>
      </c>
      <c r="I12" s="972">
        <v>64728.360099999998</v>
      </c>
      <c r="J12" s="927">
        <v>40554.4064</v>
      </c>
      <c r="K12" s="971">
        <v>107.73</v>
      </c>
    </row>
    <row r="13" spans="1:11" ht="19.5" customHeight="1">
      <c r="A13" s="980"/>
      <c r="B13" s="979"/>
      <c r="C13" s="976"/>
      <c r="D13" s="977"/>
      <c r="E13" s="976"/>
      <c r="F13" s="978"/>
      <c r="G13" s="978"/>
      <c r="H13" s="978"/>
      <c r="I13" s="978"/>
      <c r="J13" s="977"/>
      <c r="K13" s="976"/>
    </row>
    <row r="14" spans="1:11" s="967" customFormat="1" ht="19.5" customHeight="1">
      <c r="A14" s="891">
        <v>0</v>
      </c>
      <c r="B14" s="931" t="s">
        <v>768</v>
      </c>
      <c r="C14" s="888">
        <v>23.628299999999999</v>
      </c>
      <c r="D14" s="887">
        <v>38101.604099999997</v>
      </c>
      <c r="E14" s="973">
        <v>113.6193</v>
      </c>
      <c r="F14" s="974">
        <v>26515.9902</v>
      </c>
      <c r="G14" s="974">
        <v>29565.745999999999</v>
      </c>
      <c r="H14" s="974">
        <v>45289.327400000002</v>
      </c>
      <c r="I14" s="974">
        <v>58046.554600000003</v>
      </c>
      <c r="J14" s="887">
        <v>39427.684000000001</v>
      </c>
      <c r="K14" s="973">
        <v>113.38</v>
      </c>
    </row>
    <row r="15" spans="1:11" ht="19.5" customHeight="1">
      <c r="A15" s="975" t="s">
        <v>767</v>
      </c>
      <c r="B15" s="931" t="s">
        <v>766</v>
      </c>
      <c r="C15" s="926">
        <v>6.0479000000000003</v>
      </c>
      <c r="D15" s="927">
        <v>54147.118900000001</v>
      </c>
      <c r="E15" s="971">
        <v>115.7276</v>
      </c>
      <c r="F15" s="972">
        <v>41299.602400000003</v>
      </c>
      <c r="G15" s="972">
        <v>46220.022799999999</v>
      </c>
      <c r="H15" s="972">
        <v>62790.232400000001</v>
      </c>
      <c r="I15" s="972">
        <v>70979.432000000001</v>
      </c>
      <c r="J15" s="927">
        <v>55505.724399999999</v>
      </c>
      <c r="K15" s="971">
        <v>116.29</v>
      </c>
    </row>
    <row r="16" spans="1:11" s="967" customFormat="1" ht="19.5" customHeight="1">
      <c r="A16" s="975" t="s">
        <v>765</v>
      </c>
      <c r="B16" s="931" t="s">
        <v>764</v>
      </c>
      <c r="C16" s="888">
        <v>8.3362999999999996</v>
      </c>
      <c r="D16" s="887">
        <v>30082.749</v>
      </c>
      <c r="E16" s="973">
        <v>114.6279</v>
      </c>
      <c r="F16" s="974">
        <v>27084.713899999999</v>
      </c>
      <c r="G16" s="974">
        <v>28374.7765</v>
      </c>
      <c r="H16" s="974">
        <v>33030.785499999998</v>
      </c>
      <c r="I16" s="974">
        <v>36194.345399999998</v>
      </c>
      <c r="J16" s="887">
        <v>30831.892500000002</v>
      </c>
      <c r="K16" s="973">
        <v>115.41</v>
      </c>
    </row>
    <row r="17" spans="1:11" ht="19.5" customHeight="1">
      <c r="A17" s="975" t="s">
        <v>763</v>
      </c>
      <c r="B17" s="931" t="s">
        <v>762</v>
      </c>
      <c r="C17" s="926">
        <v>9.2439999999999998</v>
      </c>
      <c r="D17" s="927">
        <v>39382.3024</v>
      </c>
      <c r="E17" s="971">
        <v>113.83450000000001</v>
      </c>
      <c r="F17" s="972">
        <v>15447.5617</v>
      </c>
      <c r="G17" s="972">
        <v>33708.8151</v>
      </c>
      <c r="H17" s="972">
        <v>42827.8534</v>
      </c>
      <c r="I17" s="972">
        <v>46201.872300000003</v>
      </c>
      <c r="J17" s="927">
        <v>36660.348400000003</v>
      </c>
      <c r="K17" s="971">
        <v>111.3</v>
      </c>
    </row>
    <row r="18" spans="1:11" ht="19.5" customHeight="1">
      <c r="A18" s="891" t="s">
        <v>761</v>
      </c>
      <c r="B18" s="931" t="s">
        <v>760</v>
      </c>
      <c r="C18" s="888">
        <v>168.83240000000001</v>
      </c>
      <c r="D18" s="887">
        <v>51597.972600000001</v>
      </c>
      <c r="E18" s="973">
        <v>107.2919</v>
      </c>
      <c r="F18" s="974">
        <v>21565.946</v>
      </c>
      <c r="G18" s="974">
        <v>34690.218200000003</v>
      </c>
      <c r="H18" s="974">
        <v>79972.574500000002</v>
      </c>
      <c r="I18" s="974">
        <v>127144.1271</v>
      </c>
      <c r="J18" s="887">
        <v>69044.146500000003</v>
      </c>
      <c r="K18" s="973">
        <v>106.71</v>
      </c>
    </row>
    <row r="19" spans="1:11" ht="19.5" customHeight="1">
      <c r="A19" s="930" t="s">
        <v>759</v>
      </c>
      <c r="B19" s="931" t="s">
        <v>758</v>
      </c>
      <c r="C19" s="926">
        <v>11.3409</v>
      </c>
      <c r="D19" s="927">
        <v>63142.017899999999</v>
      </c>
      <c r="E19" s="971">
        <v>108.3715</v>
      </c>
      <c r="F19" s="972">
        <v>29160.4755</v>
      </c>
      <c r="G19" s="972">
        <v>43825.993499999997</v>
      </c>
      <c r="H19" s="972">
        <v>107805.1774</v>
      </c>
      <c r="I19" s="972">
        <v>200339.0864</v>
      </c>
      <c r="J19" s="927">
        <v>100556.6586</v>
      </c>
      <c r="K19" s="971">
        <v>109.89</v>
      </c>
    </row>
    <row r="20" spans="1:11" s="967" customFormat="1" ht="19.5" customHeight="1">
      <c r="A20" s="891" t="s">
        <v>757</v>
      </c>
      <c r="B20" s="931" t="s">
        <v>756</v>
      </c>
      <c r="C20" s="888">
        <v>44.598100000000002</v>
      </c>
      <c r="D20" s="887">
        <v>62593.053699999997</v>
      </c>
      <c r="E20" s="973">
        <v>103.49039999999999</v>
      </c>
      <c r="F20" s="974">
        <v>28821.919699999999</v>
      </c>
      <c r="G20" s="974">
        <v>41269.952100000002</v>
      </c>
      <c r="H20" s="974">
        <v>96456.639599999995</v>
      </c>
      <c r="I20" s="974">
        <v>153542.7691</v>
      </c>
      <c r="J20" s="887">
        <v>82467.842699999994</v>
      </c>
      <c r="K20" s="973">
        <v>102.7</v>
      </c>
    </row>
    <row r="21" spans="1:11" ht="19.5" customHeight="1">
      <c r="A21" s="930" t="s">
        <v>755</v>
      </c>
      <c r="B21" s="931" t="s">
        <v>754</v>
      </c>
      <c r="C21" s="926">
        <v>84.201999999999998</v>
      </c>
      <c r="D21" s="927">
        <v>52369.1201</v>
      </c>
      <c r="E21" s="971">
        <v>108.8836</v>
      </c>
      <c r="F21" s="972">
        <v>24645.330300000001</v>
      </c>
      <c r="G21" s="972">
        <v>37666.311699999998</v>
      </c>
      <c r="H21" s="972">
        <v>77195.508199999997</v>
      </c>
      <c r="I21" s="972">
        <v>119755.94680000001</v>
      </c>
      <c r="J21" s="927">
        <v>66736.104399999997</v>
      </c>
      <c r="K21" s="971">
        <v>108.22</v>
      </c>
    </row>
    <row r="22" spans="1:11" ht="19.5" customHeight="1">
      <c r="A22" s="891" t="s">
        <v>753</v>
      </c>
      <c r="B22" s="931" t="s">
        <v>752</v>
      </c>
      <c r="C22" s="888">
        <v>28.4421</v>
      </c>
      <c r="D22" s="887">
        <v>33163.829299999998</v>
      </c>
      <c r="E22" s="973">
        <v>108.5398</v>
      </c>
      <c r="F22" s="974">
        <v>14973.5833</v>
      </c>
      <c r="G22" s="974">
        <v>23249.282999999999</v>
      </c>
      <c r="H22" s="974">
        <v>49656.400699999998</v>
      </c>
      <c r="I22" s="974">
        <v>73989.710200000001</v>
      </c>
      <c r="J22" s="887">
        <v>42552.303999999996</v>
      </c>
      <c r="K22" s="973">
        <v>108.08</v>
      </c>
    </row>
    <row r="23" spans="1:11" ht="19.5" customHeight="1">
      <c r="A23" s="930" t="s">
        <v>751</v>
      </c>
      <c r="B23" s="931" t="s">
        <v>750</v>
      </c>
      <c r="C23" s="926">
        <v>560.76509999999996</v>
      </c>
      <c r="D23" s="927">
        <v>39038.970600000001</v>
      </c>
      <c r="E23" s="971">
        <v>109.2302</v>
      </c>
      <c r="F23" s="972">
        <v>26651.996800000001</v>
      </c>
      <c r="G23" s="972">
        <v>31769.966899999999</v>
      </c>
      <c r="H23" s="972">
        <v>54063.234600000003</v>
      </c>
      <c r="I23" s="972">
        <v>77020.977799999993</v>
      </c>
      <c r="J23" s="927">
        <v>47382.453200000004</v>
      </c>
      <c r="K23" s="971">
        <v>107.8</v>
      </c>
    </row>
    <row r="24" spans="1:11" ht="19.5" customHeight="1">
      <c r="A24" s="891" t="s">
        <v>749</v>
      </c>
      <c r="B24" s="931" t="s">
        <v>748</v>
      </c>
      <c r="C24" s="888">
        <v>112.06359999999999</v>
      </c>
      <c r="D24" s="887">
        <v>42960.095600000001</v>
      </c>
      <c r="E24" s="973">
        <v>106.89109999999999</v>
      </c>
      <c r="F24" s="974">
        <v>26640.111499999999</v>
      </c>
      <c r="G24" s="974">
        <v>33689.938999999998</v>
      </c>
      <c r="H24" s="974">
        <v>57360.637699999999</v>
      </c>
      <c r="I24" s="974">
        <v>74984.545499999993</v>
      </c>
      <c r="J24" s="887">
        <v>48567.756200000003</v>
      </c>
      <c r="K24" s="973">
        <v>106.82</v>
      </c>
    </row>
    <row r="25" spans="1:11" s="967" customFormat="1" ht="19.5" customHeight="1">
      <c r="A25" s="930" t="s">
        <v>747</v>
      </c>
      <c r="B25" s="931" t="s">
        <v>746</v>
      </c>
      <c r="C25" s="926">
        <v>63.941000000000003</v>
      </c>
      <c r="D25" s="927">
        <v>43736.373800000001</v>
      </c>
      <c r="E25" s="971">
        <v>110.6572</v>
      </c>
      <c r="F25" s="972">
        <v>25853.167099999999</v>
      </c>
      <c r="G25" s="972">
        <v>34269.562899999997</v>
      </c>
      <c r="H25" s="972">
        <v>59993.394699999997</v>
      </c>
      <c r="I25" s="972">
        <v>88525.083899999998</v>
      </c>
      <c r="J25" s="927">
        <v>51414.987800000003</v>
      </c>
      <c r="K25" s="971">
        <v>109.42</v>
      </c>
    </row>
    <row r="26" spans="1:11" ht="19.5" customHeight="1">
      <c r="A26" s="891" t="s">
        <v>745</v>
      </c>
      <c r="B26" s="931" t="s">
        <v>744</v>
      </c>
      <c r="C26" s="888">
        <v>157.35079999999999</v>
      </c>
      <c r="D26" s="887">
        <v>34113.684000000001</v>
      </c>
      <c r="E26" s="973">
        <v>111.3477</v>
      </c>
      <c r="F26" s="974">
        <v>27511.4411</v>
      </c>
      <c r="G26" s="974">
        <v>30312.062000000002</v>
      </c>
      <c r="H26" s="974">
        <v>38296.423499999997</v>
      </c>
      <c r="I26" s="974">
        <v>44675.514900000002</v>
      </c>
      <c r="J26" s="887">
        <v>36483.587299999999</v>
      </c>
      <c r="K26" s="973">
        <v>110.84</v>
      </c>
    </row>
    <row r="27" spans="1:11" ht="19.5" customHeight="1">
      <c r="A27" s="930" t="s">
        <v>743</v>
      </c>
      <c r="B27" s="931" t="s">
        <v>742</v>
      </c>
      <c r="C27" s="926">
        <v>115.1692</v>
      </c>
      <c r="D27" s="927">
        <v>45155.016900000002</v>
      </c>
      <c r="E27" s="971">
        <v>106.9738</v>
      </c>
      <c r="F27" s="972">
        <v>26524.275300000001</v>
      </c>
      <c r="G27" s="972">
        <v>33505.024599999997</v>
      </c>
      <c r="H27" s="972">
        <v>62686.889000000003</v>
      </c>
      <c r="I27" s="972">
        <v>89728.787800000006</v>
      </c>
      <c r="J27" s="927">
        <v>54391.287100000001</v>
      </c>
      <c r="K27" s="971">
        <v>105.41</v>
      </c>
    </row>
    <row r="28" spans="1:11" ht="19.5" customHeight="1">
      <c r="A28" s="891" t="s">
        <v>741</v>
      </c>
      <c r="B28" s="931" t="s">
        <v>740</v>
      </c>
      <c r="C28" s="888">
        <v>67.901300000000006</v>
      </c>
      <c r="D28" s="887">
        <v>52498.330399999999</v>
      </c>
      <c r="E28" s="973">
        <v>107.5551</v>
      </c>
      <c r="F28" s="974">
        <v>30723.191500000001</v>
      </c>
      <c r="G28" s="974">
        <v>39477.621599999999</v>
      </c>
      <c r="H28" s="974">
        <v>72601.401599999997</v>
      </c>
      <c r="I28" s="974">
        <v>98799.130399999995</v>
      </c>
      <c r="J28" s="887">
        <v>61025.559699999998</v>
      </c>
      <c r="K28" s="973">
        <v>107.5</v>
      </c>
    </row>
    <row r="29" spans="1:11" ht="19.5" customHeight="1">
      <c r="A29" s="930" t="s">
        <v>739</v>
      </c>
      <c r="B29" s="931" t="s">
        <v>738</v>
      </c>
      <c r="C29" s="926">
        <v>43.772799999999997</v>
      </c>
      <c r="D29" s="927">
        <v>33522.663200000003</v>
      </c>
      <c r="E29" s="971">
        <v>109.33280000000001</v>
      </c>
      <c r="F29" s="972">
        <v>18465.129199999999</v>
      </c>
      <c r="G29" s="972">
        <v>26166.810399999998</v>
      </c>
      <c r="H29" s="972">
        <v>43292.936800000003</v>
      </c>
      <c r="I29" s="972">
        <v>59265.938499999997</v>
      </c>
      <c r="J29" s="927">
        <v>38012.7425</v>
      </c>
      <c r="K29" s="971">
        <v>106.98</v>
      </c>
    </row>
    <row r="30" spans="1:11" s="967" customFormat="1" ht="19.5" customHeight="1">
      <c r="A30" s="891" t="s">
        <v>737</v>
      </c>
      <c r="B30" s="931" t="s">
        <v>736</v>
      </c>
      <c r="C30" s="888">
        <v>814.9674</v>
      </c>
      <c r="D30" s="887">
        <v>33670.613299999997</v>
      </c>
      <c r="E30" s="973">
        <v>108.38249999999999</v>
      </c>
      <c r="F30" s="974">
        <v>19970.3508</v>
      </c>
      <c r="G30" s="974">
        <v>26403.587500000001</v>
      </c>
      <c r="H30" s="974">
        <v>43238.819799999997</v>
      </c>
      <c r="I30" s="974">
        <v>55290.286999999997</v>
      </c>
      <c r="J30" s="887">
        <v>36937.575599999996</v>
      </c>
      <c r="K30" s="973">
        <v>107.95</v>
      </c>
    </row>
    <row r="31" spans="1:11" ht="19.5" customHeight="1">
      <c r="A31" s="930" t="s">
        <v>735</v>
      </c>
      <c r="B31" s="931" t="s">
        <v>734</v>
      </c>
      <c r="C31" s="926">
        <v>245.75710000000001</v>
      </c>
      <c r="D31" s="927">
        <v>34977.5484</v>
      </c>
      <c r="E31" s="971">
        <v>107.7839</v>
      </c>
      <c r="F31" s="972">
        <v>20848.717100000002</v>
      </c>
      <c r="G31" s="972">
        <v>27581.657599999999</v>
      </c>
      <c r="H31" s="972">
        <v>44890.090900000003</v>
      </c>
      <c r="I31" s="972">
        <v>57142.1034</v>
      </c>
      <c r="J31" s="927">
        <v>38259.844700000001</v>
      </c>
      <c r="K31" s="971">
        <v>107.64</v>
      </c>
    </row>
    <row r="32" spans="1:11" ht="19.5" customHeight="1">
      <c r="A32" s="891" t="s">
        <v>733</v>
      </c>
      <c r="B32" s="931" t="s">
        <v>732</v>
      </c>
      <c r="C32" s="888">
        <v>93.116500000000002</v>
      </c>
      <c r="D32" s="887">
        <v>31620.9018</v>
      </c>
      <c r="E32" s="973">
        <v>110.03959999999999</v>
      </c>
      <c r="F32" s="974">
        <v>18431.973399999999</v>
      </c>
      <c r="G32" s="974">
        <v>23874.341799999998</v>
      </c>
      <c r="H32" s="974">
        <v>38858.758600000001</v>
      </c>
      <c r="I32" s="974">
        <v>45666.848599999998</v>
      </c>
      <c r="J32" s="887">
        <v>32087.989799999999</v>
      </c>
      <c r="K32" s="973">
        <v>109.99</v>
      </c>
    </row>
    <row r="33" spans="1:11" s="967" customFormat="1" ht="19.5" customHeight="1">
      <c r="A33" s="930" t="s">
        <v>731</v>
      </c>
      <c r="B33" s="931" t="s">
        <v>730</v>
      </c>
      <c r="C33" s="926">
        <v>406.61900000000003</v>
      </c>
      <c r="D33" s="927">
        <v>33569.351499999997</v>
      </c>
      <c r="E33" s="971">
        <v>107.83839999999999</v>
      </c>
      <c r="F33" s="972">
        <v>20136.099300000002</v>
      </c>
      <c r="G33" s="972">
        <v>26494.930499999999</v>
      </c>
      <c r="H33" s="972">
        <v>43731.495699999999</v>
      </c>
      <c r="I33" s="972">
        <v>56016.8963</v>
      </c>
      <c r="J33" s="927">
        <v>37254.882899999997</v>
      </c>
      <c r="K33" s="971">
        <v>107.77</v>
      </c>
    </row>
    <row r="34" spans="1:11" ht="19.5" customHeight="1">
      <c r="A34" s="891" t="s">
        <v>729</v>
      </c>
      <c r="B34" s="931" t="s">
        <v>728</v>
      </c>
      <c r="C34" s="888">
        <v>26.939</v>
      </c>
      <c r="D34" s="887">
        <v>28664.729800000001</v>
      </c>
      <c r="E34" s="973">
        <v>113.1919</v>
      </c>
      <c r="F34" s="974">
        <v>15930.8838</v>
      </c>
      <c r="G34" s="974">
        <v>22566.902600000001</v>
      </c>
      <c r="H34" s="974">
        <v>34686.958200000001</v>
      </c>
      <c r="I34" s="974">
        <v>41223.759400000003</v>
      </c>
      <c r="J34" s="887">
        <v>29549.898000000001</v>
      </c>
      <c r="K34" s="973">
        <v>111.11</v>
      </c>
    </row>
    <row r="35" spans="1:11" ht="19.5" customHeight="1">
      <c r="A35" s="930" t="s">
        <v>727</v>
      </c>
      <c r="B35" s="931" t="s">
        <v>726</v>
      </c>
      <c r="C35" s="926">
        <v>40.9619</v>
      </c>
      <c r="D35" s="927">
        <v>36931.797200000001</v>
      </c>
      <c r="E35" s="971">
        <v>106.7928</v>
      </c>
      <c r="F35" s="972">
        <v>19619.3567</v>
      </c>
      <c r="G35" s="972">
        <v>27119.893800000002</v>
      </c>
      <c r="H35" s="972">
        <v>49263.691200000001</v>
      </c>
      <c r="I35" s="972">
        <v>68348.003800000006</v>
      </c>
      <c r="J35" s="927">
        <v>42015.5766</v>
      </c>
      <c r="K35" s="971">
        <v>105.73</v>
      </c>
    </row>
    <row r="36" spans="1:11" s="967" customFormat="1" ht="19.5" customHeight="1">
      <c r="A36" s="891" t="s">
        <v>725</v>
      </c>
      <c r="B36" s="931" t="s">
        <v>724</v>
      </c>
      <c r="C36" s="888">
        <v>316.88470000000001</v>
      </c>
      <c r="D36" s="887">
        <v>25734.220600000001</v>
      </c>
      <c r="E36" s="973">
        <v>107.12520000000001</v>
      </c>
      <c r="F36" s="974">
        <v>15273.992200000001</v>
      </c>
      <c r="G36" s="974">
        <v>20056.27</v>
      </c>
      <c r="H36" s="974">
        <v>32887.373099999997</v>
      </c>
      <c r="I36" s="974">
        <v>41122.43</v>
      </c>
      <c r="J36" s="887">
        <v>27793.378199999999</v>
      </c>
      <c r="K36" s="973">
        <v>107.3</v>
      </c>
    </row>
    <row r="37" spans="1:11" ht="19.5" customHeight="1">
      <c r="A37" s="930" t="s">
        <v>723</v>
      </c>
      <c r="B37" s="931" t="s">
        <v>722</v>
      </c>
      <c r="C37" s="926">
        <v>111.6161</v>
      </c>
      <c r="D37" s="927">
        <v>23545.978599999999</v>
      </c>
      <c r="E37" s="971">
        <v>107.76179999999999</v>
      </c>
      <c r="F37" s="972">
        <v>13696.382100000001</v>
      </c>
      <c r="G37" s="972">
        <v>16981.708600000002</v>
      </c>
      <c r="H37" s="972">
        <v>30406.997800000001</v>
      </c>
      <c r="I37" s="972">
        <v>39099.459799999997</v>
      </c>
      <c r="J37" s="927">
        <v>25643.228200000001</v>
      </c>
      <c r="K37" s="971">
        <v>107.27</v>
      </c>
    </row>
    <row r="38" spans="1:11" ht="19.5" customHeight="1">
      <c r="A38" s="891" t="s">
        <v>721</v>
      </c>
      <c r="B38" s="931" t="s">
        <v>720</v>
      </c>
      <c r="C38" s="888">
        <v>56.416499999999999</v>
      </c>
      <c r="D38" s="887">
        <v>24739.142100000001</v>
      </c>
      <c r="E38" s="973">
        <v>106.1309</v>
      </c>
      <c r="F38" s="974">
        <v>16562.755300000001</v>
      </c>
      <c r="G38" s="974">
        <v>20514.268599999999</v>
      </c>
      <c r="H38" s="974">
        <v>30327.407899999998</v>
      </c>
      <c r="I38" s="974">
        <v>37773.585400000004</v>
      </c>
      <c r="J38" s="887">
        <v>26659.2019</v>
      </c>
      <c r="K38" s="973">
        <v>106.81</v>
      </c>
    </row>
    <row r="39" spans="1:11" s="967" customFormat="1" ht="19.5" customHeight="1">
      <c r="A39" s="930" t="s">
        <v>719</v>
      </c>
      <c r="B39" s="931" t="s">
        <v>718</v>
      </c>
      <c r="C39" s="926">
        <v>112.3648</v>
      </c>
      <c r="D39" s="927">
        <v>28214.4732</v>
      </c>
      <c r="E39" s="971">
        <v>107.41500000000001</v>
      </c>
      <c r="F39" s="972">
        <v>16867.731</v>
      </c>
      <c r="G39" s="972">
        <v>21680.271700000001</v>
      </c>
      <c r="H39" s="972">
        <v>36116.122799999997</v>
      </c>
      <c r="I39" s="972">
        <v>44002.9205</v>
      </c>
      <c r="J39" s="927">
        <v>30158.525600000001</v>
      </c>
      <c r="K39" s="971">
        <v>107.57</v>
      </c>
    </row>
    <row r="40" spans="1:11" ht="19.5" customHeight="1">
      <c r="A40" s="891" t="s">
        <v>717</v>
      </c>
      <c r="B40" s="931" t="s">
        <v>716</v>
      </c>
      <c r="C40" s="888">
        <v>36.487200000000001</v>
      </c>
      <c r="D40" s="887">
        <v>26787.035800000001</v>
      </c>
      <c r="E40" s="973">
        <v>109.8991</v>
      </c>
      <c r="F40" s="974">
        <v>19402.539000000001</v>
      </c>
      <c r="G40" s="974">
        <v>21649.5347</v>
      </c>
      <c r="H40" s="974">
        <v>33223.9784</v>
      </c>
      <c r="I40" s="974">
        <v>40208.8465</v>
      </c>
      <c r="J40" s="887">
        <v>28840.824400000001</v>
      </c>
      <c r="K40" s="973">
        <v>107.82</v>
      </c>
    </row>
    <row r="41" spans="1:11" ht="19.5" customHeight="1">
      <c r="A41" s="930" t="s">
        <v>715</v>
      </c>
      <c r="B41" s="931" t="s">
        <v>714</v>
      </c>
      <c r="C41" s="926">
        <v>486.74639999999999</v>
      </c>
      <c r="D41" s="927">
        <v>20729.182400000002</v>
      </c>
      <c r="E41" s="971">
        <v>111.0745</v>
      </c>
      <c r="F41" s="972">
        <v>13563.357099999999</v>
      </c>
      <c r="G41" s="972">
        <v>15989.835999999999</v>
      </c>
      <c r="H41" s="972">
        <v>27120.8809</v>
      </c>
      <c r="I41" s="972">
        <v>35343.196400000001</v>
      </c>
      <c r="J41" s="927">
        <v>23068.811099999999</v>
      </c>
      <c r="K41" s="971">
        <v>110.55</v>
      </c>
    </row>
    <row r="42" spans="1:11" ht="19.5" customHeight="1">
      <c r="A42" s="891" t="s">
        <v>713</v>
      </c>
      <c r="B42" s="931" t="s">
        <v>712</v>
      </c>
      <c r="C42" s="888">
        <v>143.71789999999999</v>
      </c>
      <c r="D42" s="887">
        <v>18231.570299999999</v>
      </c>
      <c r="E42" s="973">
        <v>109.55970000000001</v>
      </c>
      <c r="F42" s="974">
        <v>12845.3889</v>
      </c>
      <c r="G42" s="974">
        <v>14441.074000000001</v>
      </c>
      <c r="H42" s="974">
        <v>24013.040199999999</v>
      </c>
      <c r="I42" s="974">
        <v>31204.280599999998</v>
      </c>
      <c r="J42" s="887">
        <v>20437.649399999998</v>
      </c>
      <c r="K42" s="973">
        <v>108.59</v>
      </c>
    </row>
    <row r="43" spans="1:11" ht="19.5" customHeight="1">
      <c r="A43" s="930" t="s">
        <v>711</v>
      </c>
      <c r="B43" s="931" t="s">
        <v>710</v>
      </c>
      <c r="C43" s="926">
        <v>201.37979999999999</v>
      </c>
      <c r="D43" s="927">
        <v>20882.6823</v>
      </c>
      <c r="E43" s="971">
        <v>111.5596</v>
      </c>
      <c r="F43" s="972">
        <v>13813.8256</v>
      </c>
      <c r="G43" s="972">
        <v>16495.7703</v>
      </c>
      <c r="H43" s="972">
        <v>26805.376799999998</v>
      </c>
      <c r="I43" s="972">
        <v>34444.182500000003</v>
      </c>
      <c r="J43" s="927">
        <v>23244.392899999999</v>
      </c>
      <c r="K43" s="971">
        <v>111.05</v>
      </c>
    </row>
    <row r="44" spans="1:11" s="967" customFormat="1" ht="19.5" customHeight="1">
      <c r="A44" s="891" t="s">
        <v>709</v>
      </c>
      <c r="B44" s="931" t="s">
        <v>708</v>
      </c>
      <c r="C44" s="888">
        <v>67.129199999999997</v>
      </c>
      <c r="D44" s="887">
        <v>24502.9166</v>
      </c>
      <c r="E44" s="973">
        <v>113.0895</v>
      </c>
      <c r="F44" s="974">
        <v>18889.3596</v>
      </c>
      <c r="G44" s="974">
        <v>21453.4866</v>
      </c>
      <c r="H44" s="974">
        <v>28155.323100000001</v>
      </c>
      <c r="I44" s="974">
        <v>31928.109899999999</v>
      </c>
      <c r="J44" s="887">
        <v>25179.9738</v>
      </c>
      <c r="K44" s="973">
        <v>113.42</v>
      </c>
    </row>
    <row r="45" spans="1:11" ht="19.5" customHeight="1">
      <c r="A45" s="930" t="s">
        <v>707</v>
      </c>
      <c r="B45" s="931" t="s">
        <v>706</v>
      </c>
      <c r="C45" s="926">
        <v>68.389899999999997</v>
      </c>
      <c r="D45" s="927">
        <v>20360.179199999999</v>
      </c>
      <c r="E45" s="971">
        <v>109.831</v>
      </c>
      <c r="F45" s="972">
        <v>13761.309499999999</v>
      </c>
      <c r="G45" s="972">
        <v>15155.5311</v>
      </c>
      <c r="H45" s="972">
        <v>36715.003799999999</v>
      </c>
      <c r="I45" s="972">
        <v>45500.944199999998</v>
      </c>
      <c r="J45" s="927">
        <v>26282.166700000002</v>
      </c>
      <c r="K45" s="971">
        <v>111.33</v>
      </c>
    </row>
    <row r="46" spans="1:11" ht="19.5" customHeight="1">
      <c r="A46" s="891" t="s">
        <v>705</v>
      </c>
      <c r="B46" s="931" t="s">
        <v>704</v>
      </c>
      <c r="C46" s="888">
        <v>30.682200000000002</v>
      </c>
      <c r="D46" s="887">
        <v>22462.950499999999</v>
      </c>
      <c r="E46" s="973">
        <v>105.4717</v>
      </c>
      <c r="F46" s="974">
        <v>14775.650799999999</v>
      </c>
      <c r="G46" s="974">
        <v>17994.6538</v>
      </c>
      <c r="H46" s="974">
        <v>27080.701700000001</v>
      </c>
      <c r="I46" s="974">
        <v>31880.404900000001</v>
      </c>
      <c r="J46" s="887">
        <v>23131.2791</v>
      </c>
      <c r="K46" s="973">
        <v>105.81</v>
      </c>
    </row>
    <row r="47" spans="1:11" ht="19.5" customHeight="1">
      <c r="A47" s="930" t="s">
        <v>703</v>
      </c>
      <c r="B47" s="931" t="s">
        <v>702</v>
      </c>
      <c r="C47" s="926">
        <v>27.834900000000001</v>
      </c>
      <c r="D47" s="927">
        <v>22516.433700000001</v>
      </c>
      <c r="E47" s="971">
        <v>105.4419</v>
      </c>
      <c r="F47" s="972">
        <v>14739.97</v>
      </c>
      <c r="G47" s="972">
        <v>17994.6538</v>
      </c>
      <c r="H47" s="972">
        <v>27185.582299999998</v>
      </c>
      <c r="I47" s="972">
        <v>31935.3802</v>
      </c>
      <c r="J47" s="927">
        <v>23153.454699999998</v>
      </c>
      <c r="K47" s="971">
        <v>105.74</v>
      </c>
    </row>
    <row r="48" spans="1:11" s="967" customFormat="1" ht="19.5" customHeight="1">
      <c r="A48" s="891" t="s">
        <v>701</v>
      </c>
      <c r="B48" s="931" t="s">
        <v>700</v>
      </c>
      <c r="C48" s="926">
        <v>2.8393000000000002</v>
      </c>
      <c r="D48" s="927">
        <v>22252.038700000001</v>
      </c>
      <c r="E48" s="971">
        <v>107.2244</v>
      </c>
      <c r="F48" s="972">
        <v>16317.3184</v>
      </c>
      <c r="G48" s="972">
        <v>18208.556100000002</v>
      </c>
      <c r="H48" s="972">
        <v>25963.230100000001</v>
      </c>
      <c r="I48" s="972">
        <v>30738.509699999999</v>
      </c>
      <c r="J48" s="927">
        <v>22907.1482</v>
      </c>
      <c r="K48" s="971">
        <v>106.85</v>
      </c>
    </row>
    <row r="49" spans="1:11" ht="19.5" customHeight="1">
      <c r="A49" s="930">
        <v>63</v>
      </c>
      <c r="B49" s="931" t="s">
        <v>699</v>
      </c>
      <c r="C49" s="926" t="s">
        <v>537</v>
      </c>
      <c r="D49" s="927" t="s">
        <v>537</v>
      </c>
      <c r="E49" s="971" t="s">
        <v>537</v>
      </c>
      <c r="F49" s="972" t="s">
        <v>537</v>
      </c>
      <c r="G49" s="972" t="s">
        <v>537</v>
      </c>
      <c r="H49" s="972" t="s">
        <v>537</v>
      </c>
      <c r="I49" s="972" t="s">
        <v>537</v>
      </c>
      <c r="J49" s="927" t="s">
        <v>537</v>
      </c>
      <c r="K49" s="971" t="s">
        <v>537</v>
      </c>
    </row>
    <row r="50" spans="1:11" ht="19.5" customHeight="1">
      <c r="A50" s="930" t="s">
        <v>698</v>
      </c>
      <c r="B50" s="931" t="s">
        <v>697</v>
      </c>
      <c r="C50" s="888">
        <v>496.7901</v>
      </c>
      <c r="D50" s="887">
        <v>27706.476200000001</v>
      </c>
      <c r="E50" s="973">
        <v>108.35420000000001</v>
      </c>
      <c r="F50" s="974">
        <v>16152.4782</v>
      </c>
      <c r="G50" s="974">
        <v>21034.760900000001</v>
      </c>
      <c r="H50" s="974">
        <v>34410.023000000001</v>
      </c>
      <c r="I50" s="974">
        <v>42103.3272</v>
      </c>
      <c r="J50" s="887">
        <v>28743.4683</v>
      </c>
      <c r="K50" s="973">
        <v>107.78</v>
      </c>
    </row>
    <row r="51" spans="1:11" ht="19.5" customHeight="1">
      <c r="A51" s="891" t="s">
        <v>696</v>
      </c>
      <c r="B51" s="931" t="s">
        <v>695</v>
      </c>
      <c r="C51" s="926">
        <v>81.959500000000006</v>
      </c>
      <c r="D51" s="927">
        <v>24099.379300000001</v>
      </c>
      <c r="E51" s="971">
        <v>108.6746</v>
      </c>
      <c r="F51" s="972">
        <v>14125.1618</v>
      </c>
      <c r="G51" s="972">
        <v>17901.820299999999</v>
      </c>
      <c r="H51" s="972">
        <v>30494.910800000001</v>
      </c>
      <c r="I51" s="972">
        <v>37339.343099999998</v>
      </c>
      <c r="J51" s="927">
        <v>25245.652999999998</v>
      </c>
      <c r="K51" s="971">
        <v>107.5</v>
      </c>
    </row>
    <row r="52" spans="1:11" ht="19.5" customHeight="1">
      <c r="A52" s="930" t="s">
        <v>694</v>
      </c>
      <c r="B52" s="931" t="s">
        <v>693</v>
      </c>
      <c r="C52" s="888">
        <v>263.43389999999999</v>
      </c>
      <c r="D52" s="887">
        <v>29189.686099999999</v>
      </c>
      <c r="E52" s="973">
        <v>107.7564</v>
      </c>
      <c r="F52" s="974">
        <v>17766.809000000001</v>
      </c>
      <c r="G52" s="974">
        <v>23361.5236</v>
      </c>
      <c r="H52" s="974">
        <v>35691.258999999998</v>
      </c>
      <c r="I52" s="974">
        <v>43867.628199999999</v>
      </c>
      <c r="J52" s="887">
        <v>30373.338199999998</v>
      </c>
      <c r="K52" s="973">
        <v>107.71</v>
      </c>
    </row>
    <row r="53" spans="1:11" ht="19.5" customHeight="1">
      <c r="A53" s="891" t="s">
        <v>692</v>
      </c>
      <c r="B53" s="931" t="s">
        <v>691</v>
      </c>
      <c r="C53" s="926">
        <v>20.011700000000001</v>
      </c>
      <c r="D53" s="927">
        <v>25303.345300000001</v>
      </c>
      <c r="E53" s="971">
        <v>105.04300000000001</v>
      </c>
      <c r="F53" s="972">
        <v>14349.608099999999</v>
      </c>
      <c r="G53" s="972">
        <v>18111.965</v>
      </c>
      <c r="H53" s="972">
        <v>32286.8855</v>
      </c>
      <c r="I53" s="972">
        <v>39751.641600000003</v>
      </c>
      <c r="J53" s="927">
        <v>26529.662700000001</v>
      </c>
      <c r="K53" s="971">
        <v>105.82</v>
      </c>
    </row>
    <row r="54" spans="1:11" ht="19.5" customHeight="1">
      <c r="A54" s="930" t="s">
        <v>690</v>
      </c>
      <c r="B54" s="931" t="s">
        <v>689</v>
      </c>
      <c r="C54" s="888">
        <v>59.686</v>
      </c>
      <c r="D54" s="887">
        <v>31457.485700000001</v>
      </c>
      <c r="E54" s="973">
        <v>108.4926</v>
      </c>
      <c r="F54" s="974">
        <v>19166.006700000002</v>
      </c>
      <c r="G54" s="974">
        <v>25283.368200000001</v>
      </c>
      <c r="H54" s="974">
        <v>38497.830999999998</v>
      </c>
      <c r="I54" s="974">
        <v>46064.713600000003</v>
      </c>
      <c r="J54" s="887">
        <v>32298.5504</v>
      </c>
      <c r="K54" s="973">
        <v>107.31</v>
      </c>
    </row>
    <row r="55" spans="1:11" ht="19.5" customHeight="1">
      <c r="A55" s="891" t="s">
        <v>688</v>
      </c>
      <c r="B55" s="931" t="s">
        <v>687</v>
      </c>
      <c r="C55" s="926">
        <v>71.698800000000006</v>
      </c>
      <c r="D55" s="927">
        <v>22823.965</v>
      </c>
      <c r="E55" s="971">
        <v>109.4148</v>
      </c>
      <c r="F55" s="972">
        <v>14299.4769</v>
      </c>
      <c r="G55" s="972">
        <v>18061.069</v>
      </c>
      <c r="H55" s="972">
        <v>29354.6816</v>
      </c>
      <c r="I55" s="972">
        <v>35655.011299999998</v>
      </c>
      <c r="J55" s="927">
        <v>24411.865600000001</v>
      </c>
      <c r="K55" s="971">
        <v>108.88</v>
      </c>
    </row>
    <row r="56" spans="1:11" ht="19.5" customHeight="1">
      <c r="A56" s="930" t="s">
        <v>686</v>
      </c>
      <c r="B56" s="931" t="s">
        <v>685</v>
      </c>
      <c r="C56" s="888">
        <v>610.32929999999999</v>
      </c>
      <c r="D56" s="887">
        <v>27249.563900000001</v>
      </c>
      <c r="E56" s="973">
        <v>108.91970000000001</v>
      </c>
      <c r="F56" s="974">
        <v>17063.9166</v>
      </c>
      <c r="G56" s="974">
        <v>21692.1394</v>
      </c>
      <c r="H56" s="974">
        <v>33064.803099999997</v>
      </c>
      <c r="I56" s="974">
        <v>39750.906499999997</v>
      </c>
      <c r="J56" s="887">
        <v>28036.6999</v>
      </c>
      <c r="K56" s="973">
        <v>109.01</v>
      </c>
    </row>
    <row r="57" spans="1:11" ht="19.5" customHeight="1">
      <c r="A57" s="891" t="s">
        <v>684</v>
      </c>
      <c r="B57" s="931" t="s">
        <v>683</v>
      </c>
      <c r="C57" s="926">
        <v>183.7492</v>
      </c>
      <c r="D57" s="927">
        <v>27672.0831</v>
      </c>
      <c r="E57" s="971">
        <v>108.29770000000001</v>
      </c>
      <c r="F57" s="972">
        <v>18292.710200000001</v>
      </c>
      <c r="G57" s="972">
        <v>22474.495699999999</v>
      </c>
      <c r="H57" s="972">
        <v>33876.153200000001</v>
      </c>
      <c r="I57" s="972">
        <v>40528.347800000003</v>
      </c>
      <c r="J57" s="927">
        <v>28831.488399999998</v>
      </c>
      <c r="K57" s="971">
        <v>108.85</v>
      </c>
    </row>
    <row r="58" spans="1:11" ht="19.5" customHeight="1">
      <c r="A58" s="930" t="s">
        <v>682</v>
      </c>
      <c r="B58" s="931" t="s">
        <v>681</v>
      </c>
      <c r="C58" s="888">
        <v>147.50239999999999</v>
      </c>
      <c r="D58" s="887">
        <v>26653.998299999999</v>
      </c>
      <c r="E58" s="973">
        <v>108.785</v>
      </c>
      <c r="F58" s="974">
        <v>18298.4548</v>
      </c>
      <c r="G58" s="974">
        <v>21971.6018</v>
      </c>
      <c r="H58" s="974">
        <v>32111.991600000001</v>
      </c>
      <c r="I58" s="974">
        <v>39048.292600000001</v>
      </c>
      <c r="J58" s="887">
        <v>27858.283899999999</v>
      </c>
      <c r="K58" s="973">
        <v>109.57</v>
      </c>
    </row>
    <row r="59" spans="1:11" ht="19.5" customHeight="1">
      <c r="A59" s="891" t="s">
        <v>680</v>
      </c>
      <c r="B59" s="931" t="s">
        <v>679</v>
      </c>
      <c r="C59" s="926">
        <v>279.07760000000002</v>
      </c>
      <c r="D59" s="927">
        <v>27281.952399999998</v>
      </c>
      <c r="E59" s="971">
        <v>109.31489999999999</v>
      </c>
      <c r="F59" s="972">
        <v>15637.0833</v>
      </c>
      <c r="G59" s="972">
        <v>20808.743900000001</v>
      </c>
      <c r="H59" s="972">
        <v>33001.2641</v>
      </c>
      <c r="I59" s="972">
        <v>39483.404399999999</v>
      </c>
      <c r="J59" s="927">
        <v>27607.693800000001</v>
      </c>
      <c r="K59" s="971">
        <v>108.83</v>
      </c>
    </row>
    <row r="60" spans="1:11" ht="19.5" customHeight="1">
      <c r="A60" s="930" t="s">
        <v>678</v>
      </c>
      <c r="B60" s="931" t="s">
        <v>677</v>
      </c>
      <c r="C60" s="888">
        <v>226.9325</v>
      </c>
      <c r="D60" s="887">
        <v>17941.476699999999</v>
      </c>
      <c r="E60" s="973">
        <v>107.0158</v>
      </c>
      <c r="F60" s="974">
        <v>12707.4359</v>
      </c>
      <c r="G60" s="974">
        <v>14692.073899999999</v>
      </c>
      <c r="H60" s="974">
        <v>23493.681400000001</v>
      </c>
      <c r="I60" s="974">
        <v>29407.856899999999</v>
      </c>
      <c r="J60" s="887">
        <v>19841.141100000001</v>
      </c>
      <c r="K60" s="973">
        <v>107.71</v>
      </c>
    </row>
    <row r="61" spans="1:11" ht="19.5" customHeight="1">
      <c r="A61" s="891" t="s">
        <v>676</v>
      </c>
      <c r="B61" s="931" t="s">
        <v>675</v>
      </c>
      <c r="C61" s="888">
        <v>74.940200000000004</v>
      </c>
      <c r="D61" s="887">
        <v>15588.704100000001</v>
      </c>
      <c r="E61" s="973">
        <v>109.4705</v>
      </c>
      <c r="F61" s="974">
        <v>12497.9696</v>
      </c>
      <c r="G61" s="974">
        <v>13749.704400000001</v>
      </c>
      <c r="H61" s="974">
        <v>17742.574000000001</v>
      </c>
      <c r="I61" s="974">
        <v>20669.0036</v>
      </c>
      <c r="J61" s="887">
        <v>16283.7276</v>
      </c>
      <c r="K61" s="973">
        <v>108.47</v>
      </c>
    </row>
    <row r="62" spans="1:11" ht="19.5" customHeight="1">
      <c r="A62" s="930" t="s">
        <v>674</v>
      </c>
      <c r="B62" s="931" t="s">
        <v>673</v>
      </c>
      <c r="C62" s="926">
        <v>5.3846999999999996</v>
      </c>
      <c r="D62" s="927">
        <v>18445.715</v>
      </c>
      <c r="E62" s="971">
        <v>105.70050000000001</v>
      </c>
      <c r="F62" s="972">
        <v>13717.8336</v>
      </c>
      <c r="G62" s="972">
        <v>15458.522300000001</v>
      </c>
      <c r="H62" s="972">
        <v>21948.277300000002</v>
      </c>
      <c r="I62" s="972">
        <v>30796.866399999999</v>
      </c>
      <c r="J62" s="927">
        <v>20226.844000000001</v>
      </c>
      <c r="K62" s="971">
        <v>106.96</v>
      </c>
    </row>
    <row r="63" spans="1:11" ht="19.5" customHeight="1">
      <c r="A63" s="891" t="s">
        <v>672</v>
      </c>
      <c r="B63" s="931" t="s">
        <v>671</v>
      </c>
      <c r="C63" s="888">
        <v>108.9499</v>
      </c>
      <c r="D63" s="887">
        <v>21699.213299999999</v>
      </c>
      <c r="E63" s="973">
        <v>106.9333</v>
      </c>
      <c r="F63" s="974">
        <v>13225.835800000001</v>
      </c>
      <c r="G63" s="974">
        <v>16862.521700000001</v>
      </c>
      <c r="H63" s="974">
        <v>27219.8423</v>
      </c>
      <c r="I63" s="974">
        <v>32384.822</v>
      </c>
      <c r="J63" s="887">
        <v>22620.733499999998</v>
      </c>
      <c r="K63" s="973">
        <v>107.41</v>
      </c>
    </row>
    <row r="64" spans="1:11" ht="19.5" customHeight="1">
      <c r="A64" s="930" t="s">
        <v>670</v>
      </c>
      <c r="B64" s="931" t="s">
        <v>669</v>
      </c>
      <c r="C64" s="926">
        <v>8.6877999999999993</v>
      </c>
      <c r="D64" s="927">
        <v>16492.1666</v>
      </c>
      <c r="E64" s="971">
        <v>107.85509999999999</v>
      </c>
      <c r="F64" s="972">
        <v>12679.1464</v>
      </c>
      <c r="G64" s="972">
        <v>13766.7431</v>
      </c>
      <c r="H64" s="972">
        <v>19611.945299999999</v>
      </c>
      <c r="I64" s="972">
        <v>23851.442800000001</v>
      </c>
      <c r="J64" s="927">
        <v>17697.209299999999</v>
      </c>
      <c r="K64" s="971">
        <v>108.96</v>
      </c>
    </row>
    <row r="65" spans="1:11" ht="19.5" customHeight="1">
      <c r="A65" s="891" t="s">
        <v>668</v>
      </c>
      <c r="B65" s="931" t="s">
        <v>667</v>
      </c>
      <c r="C65" s="888">
        <v>5.8500000000000003E-2</v>
      </c>
      <c r="D65" s="887">
        <v>16787.050999999999</v>
      </c>
      <c r="E65" s="973">
        <v>112.08920000000001</v>
      </c>
      <c r="F65" s="974">
        <v>14019.75</v>
      </c>
      <c r="G65" s="974">
        <v>15052.8333</v>
      </c>
      <c r="H65" s="974">
        <v>20122.613799999999</v>
      </c>
      <c r="I65" s="974">
        <v>23203.5</v>
      </c>
      <c r="J65" s="887">
        <v>18019.0795</v>
      </c>
      <c r="K65" s="973">
        <v>112.51</v>
      </c>
    </row>
    <row r="66" spans="1:11" ht="19.5" customHeight="1">
      <c r="A66" s="930" t="s">
        <v>666</v>
      </c>
      <c r="B66" s="931" t="s">
        <v>665</v>
      </c>
      <c r="C66" s="926">
        <v>28.911200000000001</v>
      </c>
      <c r="D66" s="927">
        <v>17950.5</v>
      </c>
      <c r="E66" s="971">
        <v>112.9385</v>
      </c>
      <c r="F66" s="972">
        <v>12327.533799999999</v>
      </c>
      <c r="G66" s="972">
        <v>13849.3238</v>
      </c>
      <c r="H66" s="972">
        <v>22545.084999999999</v>
      </c>
      <c r="I66" s="972">
        <v>28112.705399999999</v>
      </c>
      <c r="J66" s="927">
        <v>19163.581600000001</v>
      </c>
      <c r="K66" s="971">
        <v>111.95</v>
      </c>
    </row>
    <row r="67" spans="1:11" ht="19.5" customHeight="1" thickBot="1">
      <c r="A67" s="930"/>
      <c r="B67" s="929" t="s">
        <v>628</v>
      </c>
      <c r="C67" s="926">
        <v>2.5457000000000001</v>
      </c>
      <c r="D67" s="927">
        <v>15017.8397</v>
      </c>
      <c r="E67" s="971">
        <v>108.9204</v>
      </c>
      <c r="F67" s="972">
        <v>12200</v>
      </c>
      <c r="G67" s="972">
        <v>14718.4509</v>
      </c>
      <c r="H67" s="972">
        <v>21365.771400000001</v>
      </c>
      <c r="I67" s="972">
        <v>26787.8459</v>
      </c>
      <c r="J67" s="927">
        <v>18470.270700000001</v>
      </c>
      <c r="K67" s="971">
        <v>106.07</v>
      </c>
    </row>
    <row r="68" spans="1:11" ht="19.5" customHeight="1" thickTop="1">
      <c r="A68" s="970"/>
      <c r="B68" s="938" t="s">
        <v>496</v>
      </c>
      <c r="C68" s="877">
        <v>3739.1044999999999</v>
      </c>
      <c r="D68" s="876">
        <v>29184.289499999999</v>
      </c>
      <c r="E68" s="968">
        <v>108.86790000000001</v>
      </c>
      <c r="F68" s="969">
        <v>15718.2819</v>
      </c>
      <c r="G68" s="969">
        <v>21208.810399999998</v>
      </c>
      <c r="H68" s="969">
        <v>38585.107799999998</v>
      </c>
      <c r="I68" s="969">
        <v>52510.554700000001</v>
      </c>
      <c r="J68" s="876">
        <v>33684.004500000003</v>
      </c>
      <c r="K68" s="968">
        <v>108.27</v>
      </c>
    </row>
    <row r="71" spans="1:11">
      <c r="B71" s="967"/>
    </row>
  </sheetData>
  <mergeCells count="9">
    <mergeCell ref="C1:D1"/>
    <mergeCell ref="A2:K2"/>
    <mergeCell ref="A3:K3"/>
    <mergeCell ref="A4:K4"/>
    <mergeCell ref="A5:B7"/>
    <mergeCell ref="C5:C6"/>
    <mergeCell ref="D5:E5"/>
    <mergeCell ref="F5:I5"/>
    <mergeCell ref="J5:K5"/>
  </mergeCells>
  <printOptions horizontalCentered="1" verticalCentered="1"/>
  <pageMargins left="0.59055118110236227" right="0.59055118110236227" top="0.78740157480314965" bottom="0.59055118110236227" header="0.19685039370078741" footer="0.19685039370078741"/>
  <pageSetup paperSize="9" scale="58" orientation="portrait" r:id="rId1"/>
  <headerFooter scaleWithDoc="0" alignWithMargins="0">
    <oddHeader>&amp;R&amp;"Arial,Obyčejné"Strana 7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30"/>
  <sheetViews>
    <sheetView showGridLines="0" zoomScale="80" zoomScaleNormal="80" workbookViewId="0">
      <selection activeCell="T20" sqref="T20"/>
    </sheetView>
  </sheetViews>
  <sheetFormatPr defaultColWidth="8.28515625" defaultRowHeight="12.75"/>
  <cols>
    <col min="1" max="1" width="5.140625" style="873" customWidth="1"/>
    <col min="2" max="2" width="35.140625" style="873" customWidth="1"/>
    <col min="3" max="3" width="13.140625" style="873" customWidth="1"/>
    <col min="4" max="14" width="11.42578125" style="873" customWidth="1"/>
    <col min="15" max="232" width="8.28515625" style="873"/>
    <col min="233" max="233" width="6.28515625" style="873" customWidth="1"/>
    <col min="234" max="234" width="35.140625" style="873" customWidth="1"/>
    <col min="235" max="235" width="10.28515625" style="873" customWidth="1"/>
    <col min="236" max="238" width="8.28515625" style="873"/>
    <col min="239" max="241" width="8.85546875" style="873" customWidth="1"/>
    <col min="242" max="247" width="11.28515625" style="873" customWidth="1"/>
    <col min="248" max="488" width="8.28515625" style="873"/>
    <col min="489" max="489" width="6.28515625" style="873" customWidth="1"/>
    <col min="490" max="490" width="35.140625" style="873" customWidth="1"/>
    <col min="491" max="491" width="10.28515625" style="873" customWidth="1"/>
    <col min="492" max="494" width="8.28515625" style="873"/>
    <col min="495" max="497" width="8.85546875" style="873" customWidth="1"/>
    <col min="498" max="503" width="11.28515625" style="873" customWidth="1"/>
    <col min="504" max="744" width="8.28515625" style="873"/>
    <col min="745" max="745" width="6.28515625" style="873" customWidth="1"/>
    <col min="746" max="746" width="35.140625" style="873" customWidth="1"/>
    <col min="747" max="747" width="10.28515625" style="873" customWidth="1"/>
    <col min="748" max="750" width="8.28515625" style="873"/>
    <col min="751" max="753" width="8.85546875" style="873" customWidth="1"/>
    <col min="754" max="759" width="11.28515625" style="873" customWidth="1"/>
    <col min="760" max="1000" width="8.28515625" style="873"/>
    <col min="1001" max="1001" width="6.28515625" style="873" customWidth="1"/>
    <col min="1002" max="1002" width="35.140625" style="873" customWidth="1"/>
    <col min="1003" max="1003" width="10.28515625" style="873" customWidth="1"/>
    <col min="1004" max="1006" width="8.28515625" style="873"/>
    <col min="1007" max="1009" width="8.85546875" style="873" customWidth="1"/>
    <col min="1010" max="1015" width="11.28515625" style="873" customWidth="1"/>
    <col min="1016" max="1256" width="8.28515625" style="873"/>
    <col min="1257" max="1257" width="6.28515625" style="873" customWidth="1"/>
    <col min="1258" max="1258" width="35.140625" style="873" customWidth="1"/>
    <col min="1259" max="1259" width="10.28515625" style="873" customWidth="1"/>
    <col min="1260" max="1262" width="8.28515625" style="873"/>
    <col min="1263" max="1265" width="8.85546875" style="873" customWidth="1"/>
    <col min="1266" max="1271" width="11.28515625" style="873" customWidth="1"/>
    <col min="1272" max="1512" width="8.28515625" style="873"/>
    <col min="1513" max="1513" width="6.28515625" style="873" customWidth="1"/>
    <col min="1514" max="1514" width="35.140625" style="873" customWidth="1"/>
    <col min="1515" max="1515" width="10.28515625" style="873" customWidth="1"/>
    <col min="1516" max="1518" width="8.28515625" style="873"/>
    <col min="1519" max="1521" width="8.85546875" style="873" customWidth="1"/>
    <col min="1522" max="1527" width="11.28515625" style="873" customWidth="1"/>
    <col min="1528" max="1768" width="8.28515625" style="873"/>
    <col min="1769" max="1769" width="6.28515625" style="873" customWidth="1"/>
    <col min="1770" max="1770" width="35.140625" style="873" customWidth="1"/>
    <col min="1771" max="1771" width="10.28515625" style="873" customWidth="1"/>
    <col min="1772" max="1774" width="8.28515625" style="873"/>
    <col min="1775" max="1777" width="8.85546875" style="873" customWidth="1"/>
    <col min="1778" max="1783" width="11.28515625" style="873" customWidth="1"/>
    <col min="1784" max="2024" width="8.28515625" style="873"/>
    <col min="2025" max="2025" width="6.28515625" style="873" customWidth="1"/>
    <col min="2026" max="2026" width="35.140625" style="873" customWidth="1"/>
    <col min="2027" max="2027" width="10.28515625" style="873" customWidth="1"/>
    <col min="2028" max="2030" width="8.28515625" style="873"/>
    <col min="2031" max="2033" width="8.85546875" style="873" customWidth="1"/>
    <col min="2034" max="2039" width="11.28515625" style="873" customWidth="1"/>
    <col min="2040" max="2280" width="8.28515625" style="873"/>
    <col min="2281" max="2281" width="6.28515625" style="873" customWidth="1"/>
    <col min="2282" max="2282" width="35.140625" style="873" customWidth="1"/>
    <col min="2283" max="2283" width="10.28515625" style="873" customWidth="1"/>
    <col min="2284" max="2286" width="8.28515625" style="873"/>
    <col min="2287" max="2289" width="8.85546875" style="873" customWidth="1"/>
    <col min="2290" max="2295" width="11.28515625" style="873" customWidth="1"/>
    <col min="2296" max="2536" width="8.28515625" style="873"/>
    <col min="2537" max="2537" width="6.28515625" style="873" customWidth="1"/>
    <col min="2538" max="2538" width="35.140625" style="873" customWidth="1"/>
    <col min="2539" max="2539" width="10.28515625" style="873" customWidth="1"/>
    <col min="2540" max="2542" width="8.28515625" style="873"/>
    <col min="2543" max="2545" width="8.85546875" style="873" customWidth="1"/>
    <col min="2546" max="2551" width="11.28515625" style="873" customWidth="1"/>
    <col min="2552" max="2792" width="8.28515625" style="873"/>
    <col min="2793" max="2793" width="6.28515625" style="873" customWidth="1"/>
    <col min="2794" max="2794" width="35.140625" style="873" customWidth="1"/>
    <col min="2795" max="2795" width="10.28515625" style="873" customWidth="1"/>
    <col min="2796" max="2798" width="8.28515625" style="873"/>
    <col min="2799" max="2801" width="8.85546875" style="873" customWidth="1"/>
    <col min="2802" max="2807" width="11.28515625" style="873" customWidth="1"/>
    <col min="2808" max="3048" width="8.28515625" style="873"/>
    <col min="3049" max="3049" width="6.28515625" style="873" customWidth="1"/>
    <col min="3050" max="3050" width="35.140625" style="873" customWidth="1"/>
    <col min="3051" max="3051" width="10.28515625" style="873" customWidth="1"/>
    <col min="3052" max="3054" width="8.28515625" style="873"/>
    <col min="3055" max="3057" width="8.85546875" style="873" customWidth="1"/>
    <col min="3058" max="3063" width="11.28515625" style="873" customWidth="1"/>
    <col min="3064" max="3304" width="8.28515625" style="873"/>
    <col min="3305" max="3305" width="6.28515625" style="873" customWidth="1"/>
    <col min="3306" max="3306" width="35.140625" style="873" customWidth="1"/>
    <col min="3307" max="3307" width="10.28515625" style="873" customWidth="1"/>
    <col min="3308" max="3310" width="8.28515625" style="873"/>
    <col min="3311" max="3313" width="8.85546875" style="873" customWidth="1"/>
    <col min="3314" max="3319" width="11.28515625" style="873" customWidth="1"/>
    <col min="3320" max="3560" width="8.28515625" style="873"/>
    <col min="3561" max="3561" width="6.28515625" style="873" customWidth="1"/>
    <col min="3562" max="3562" width="35.140625" style="873" customWidth="1"/>
    <col min="3563" max="3563" width="10.28515625" style="873" customWidth="1"/>
    <col min="3564" max="3566" width="8.28515625" style="873"/>
    <col min="3567" max="3569" width="8.85546875" style="873" customWidth="1"/>
    <col min="3570" max="3575" width="11.28515625" style="873" customWidth="1"/>
    <col min="3576" max="3816" width="8.28515625" style="873"/>
    <col min="3817" max="3817" width="6.28515625" style="873" customWidth="1"/>
    <col min="3818" max="3818" width="35.140625" style="873" customWidth="1"/>
    <col min="3819" max="3819" width="10.28515625" style="873" customWidth="1"/>
    <col min="3820" max="3822" width="8.28515625" style="873"/>
    <col min="3823" max="3825" width="8.85546875" style="873" customWidth="1"/>
    <col min="3826" max="3831" width="11.28515625" style="873" customWidth="1"/>
    <col min="3832" max="4072" width="8.28515625" style="873"/>
    <col min="4073" max="4073" width="6.28515625" style="873" customWidth="1"/>
    <col min="4074" max="4074" width="35.140625" style="873" customWidth="1"/>
    <col min="4075" max="4075" width="10.28515625" style="873" customWidth="1"/>
    <col min="4076" max="4078" width="8.28515625" style="873"/>
    <col min="4079" max="4081" width="8.85546875" style="873" customWidth="1"/>
    <col min="4082" max="4087" width="11.28515625" style="873" customWidth="1"/>
    <col min="4088" max="4328" width="8.28515625" style="873"/>
    <col min="4329" max="4329" width="6.28515625" style="873" customWidth="1"/>
    <col min="4330" max="4330" width="35.140625" style="873" customWidth="1"/>
    <col min="4331" max="4331" width="10.28515625" style="873" customWidth="1"/>
    <col min="4332" max="4334" width="8.28515625" style="873"/>
    <col min="4335" max="4337" width="8.85546875" style="873" customWidth="1"/>
    <col min="4338" max="4343" width="11.28515625" style="873" customWidth="1"/>
    <col min="4344" max="4584" width="8.28515625" style="873"/>
    <col min="4585" max="4585" width="6.28515625" style="873" customWidth="1"/>
    <col min="4586" max="4586" width="35.140625" style="873" customWidth="1"/>
    <col min="4587" max="4587" width="10.28515625" style="873" customWidth="1"/>
    <col min="4588" max="4590" width="8.28515625" style="873"/>
    <col min="4591" max="4593" width="8.85546875" style="873" customWidth="1"/>
    <col min="4594" max="4599" width="11.28515625" style="873" customWidth="1"/>
    <col min="4600" max="4840" width="8.28515625" style="873"/>
    <col min="4841" max="4841" width="6.28515625" style="873" customWidth="1"/>
    <col min="4842" max="4842" width="35.140625" style="873" customWidth="1"/>
    <col min="4843" max="4843" width="10.28515625" style="873" customWidth="1"/>
    <col min="4844" max="4846" width="8.28515625" style="873"/>
    <col min="4847" max="4849" width="8.85546875" style="873" customWidth="1"/>
    <col min="4850" max="4855" width="11.28515625" style="873" customWidth="1"/>
    <col min="4856" max="5096" width="8.28515625" style="873"/>
    <col min="5097" max="5097" width="6.28515625" style="873" customWidth="1"/>
    <col min="5098" max="5098" width="35.140625" style="873" customWidth="1"/>
    <col min="5099" max="5099" width="10.28515625" style="873" customWidth="1"/>
    <col min="5100" max="5102" width="8.28515625" style="873"/>
    <col min="5103" max="5105" width="8.85546875" style="873" customWidth="1"/>
    <col min="5106" max="5111" width="11.28515625" style="873" customWidth="1"/>
    <col min="5112" max="5352" width="8.28515625" style="873"/>
    <col min="5353" max="5353" width="6.28515625" style="873" customWidth="1"/>
    <col min="5354" max="5354" width="35.140625" style="873" customWidth="1"/>
    <col min="5355" max="5355" width="10.28515625" style="873" customWidth="1"/>
    <col min="5356" max="5358" width="8.28515625" style="873"/>
    <col min="5359" max="5361" width="8.85546875" style="873" customWidth="1"/>
    <col min="5362" max="5367" width="11.28515625" style="873" customWidth="1"/>
    <col min="5368" max="5608" width="8.28515625" style="873"/>
    <col min="5609" max="5609" width="6.28515625" style="873" customWidth="1"/>
    <col min="5610" max="5610" width="35.140625" style="873" customWidth="1"/>
    <col min="5611" max="5611" width="10.28515625" style="873" customWidth="1"/>
    <col min="5612" max="5614" width="8.28515625" style="873"/>
    <col min="5615" max="5617" width="8.85546875" style="873" customWidth="1"/>
    <col min="5618" max="5623" width="11.28515625" style="873" customWidth="1"/>
    <col min="5624" max="5864" width="8.28515625" style="873"/>
    <col min="5865" max="5865" width="6.28515625" style="873" customWidth="1"/>
    <col min="5866" max="5866" width="35.140625" style="873" customWidth="1"/>
    <col min="5867" max="5867" width="10.28515625" style="873" customWidth="1"/>
    <col min="5868" max="5870" width="8.28515625" style="873"/>
    <col min="5871" max="5873" width="8.85546875" style="873" customWidth="1"/>
    <col min="5874" max="5879" width="11.28515625" style="873" customWidth="1"/>
    <col min="5880" max="6120" width="8.28515625" style="873"/>
    <col min="6121" max="6121" width="6.28515625" style="873" customWidth="1"/>
    <col min="6122" max="6122" width="35.140625" style="873" customWidth="1"/>
    <col min="6123" max="6123" width="10.28515625" style="873" customWidth="1"/>
    <col min="6124" max="6126" width="8.28515625" style="873"/>
    <col min="6127" max="6129" width="8.85546875" style="873" customWidth="1"/>
    <col min="6130" max="6135" width="11.28515625" style="873" customWidth="1"/>
    <col min="6136" max="6376" width="8.28515625" style="873"/>
    <col min="6377" max="6377" width="6.28515625" style="873" customWidth="1"/>
    <col min="6378" max="6378" width="35.140625" style="873" customWidth="1"/>
    <col min="6379" max="6379" width="10.28515625" style="873" customWidth="1"/>
    <col min="6380" max="6382" width="8.28515625" style="873"/>
    <col min="6383" max="6385" width="8.85546875" style="873" customWidth="1"/>
    <col min="6386" max="6391" width="11.28515625" style="873" customWidth="1"/>
    <col min="6392" max="6632" width="8.28515625" style="873"/>
    <col min="6633" max="6633" width="6.28515625" style="873" customWidth="1"/>
    <col min="6634" max="6634" width="35.140625" style="873" customWidth="1"/>
    <col min="6635" max="6635" width="10.28515625" style="873" customWidth="1"/>
    <col min="6636" max="6638" width="8.28515625" style="873"/>
    <col min="6639" max="6641" width="8.85546875" style="873" customWidth="1"/>
    <col min="6642" max="6647" width="11.28515625" style="873" customWidth="1"/>
    <col min="6648" max="6888" width="8.28515625" style="873"/>
    <col min="6889" max="6889" width="6.28515625" style="873" customWidth="1"/>
    <col min="6890" max="6890" width="35.140625" style="873" customWidth="1"/>
    <col min="6891" max="6891" width="10.28515625" style="873" customWidth="1"/>
    <col min="6892" max="6894" width="8.28515625" style="873"/>
    <col min="6895" max="6897" width="8.85546875" style="873" customWidth="1"/>
    <col min="6898" max="6903" width="11.28515625" style="873" customWidth="1"/>
    <col min="6904" max="7144" width="8.28515625" style="873"/>
    <col min="7145" max="7145" width="6.28515625" style="873" customWidth="1"/>
    <col min="7146" max="7146" width="35.140625" style="873" customWidth="1"/>
    <col min="7147" max="7147" width="10.28515625" style="873" customWidth="1"/>
    <col min="7148" max="7150" width="8.28515625" style="873"/>
    <col min="7151" max="7153" width="8.85546875" style="873" customWidth="1"/>
    <col min="7154" max="7159" width="11.28515625" style="873" customWidth="1"/>
    <col min="7160" max="7400" width="8.28515625" style="873"/>
    <col min="7401" max="7401" width="6.28515625" style="873" customWidth="1"/>
    <col min="7402" max="7402" width="35.140625" style="873" customWidth="1"/>
    <col min="7403" max="7403" width="10.28515625" style="873" customWidth="1"/>
    <col min="7404" max="7406" width="8.28515625" style="873"/>
    <col min="7407" max="7409" width="8.85546875" style="873" customWidth="1"/>
    <col min="7410" max="7415" width="11.28515625" style="873" customWidth="1"/>
    <col min="7416" max="7656" width="8.28515625" style="873"/>
    <col min="7657" max="7657" width="6.28515625" style="873" customWidth="1"/>
    <col min="7658" max="7658" width="35.140625" style="873" customWidth="1"/>
    <col min="7659" max="7659" width="10.28515625" style="873" customWidth="1"/>
    <col min="7660" max="7662" width="8.28515625" style="873"/>
    <col min="7663" max="7665" width="8.85546875" style="873" customWidth="1"/>
    <col min="7666" max="7671" width="11.28515625" style="873" customWidth="1"/>
    <col min="7672" max="7912" width="8.28515625" style="873"/>
    <col min="7913" max="7913" width="6.28515625" style="873" customWidth="1"/>
    <col min="7914" max="7914" width="35.140625" style="873" customWidth="1"/>
    <col min="7915" max="7915" width="10.28515625" style="873" customWidth="1"/>
    <col min="7916" max="7918" width="8.28515625" style="873"/>
    <col min="7919" max="7921" width="8.85546875" style="873" customWidth="1"/>
    <col min="7922" max="7927" width="11.28515625" style="873" customWidth="1"/>
    <col min="7928" max="8168" width="8.28515625" style="873"/>
    <col min="8169" max="8169" width="6.28515625" style="873" customWidth="1"/>
    <col min="8170" max="8170" width="35.140625" style="873" customWidth="1"/>
    <col min="8171" max="8171" width="10.28515625" style="873" customWidth="1"/>
    <col min="8172" max="8174" width="8.28515625" style="873"/>
    <col min="8175" max="8177" width="8.85546875" style="873" customWidth="1"/>
    <col min="8178" max="8183" width="11.28515625" style="873" customWidth="1"/>
    <col min="8184" max="8424" width="8.28515625" style="873"/>
    <col min="8425" max="8425" width="6.28515625" style="873" customWidth="1"/>
    <col min="8426" max="8426" width="35.140625" style="873" customWidth="1"/>
    <col min="8427" max="8427" width="10.28515625" style="873" customWidth="1"/>
    <col min="8428" max="8430" width="8.28515625" style="873"/>
    <col min="8431" max="8433" width="8.85546875" style="873" customWidth="1"/>
    <col min="8434" max="8439" width="11.28515625" style="873" customWidth="1"/>
    <col min="8440" max="8680" width="8.28515625" style="873"/>
    <col min="8681" max="8681" width="6.28515625" style="873" customWidth="1"/>
    <col min="8682" max="8682" width="35.140625" style="873" customWidth="1"/>
    <col min="8683" max="8683" width="10.28515625" style="873" customWidth="1"/>
    <col min="8684" max="8686" width="8.28515625" style="873"/>
    <col min="8687" max="8689" width="8.85546875" style="873" customWidth="1"/>
    <col min="8690" max="8695" width="11.28515625" style="873" customWidth="1"/>
    <col min="8696" max="8936" width="8.28515625" style="873"/>
    <col min="8937" max="8937" width="6.28515625" style="873" customWidth="1"/>
    <col min="8938" max="8938" width="35.140625" style="873" customWidth="1"/>
    <col min="8939" max="8939" width="10.28515625" style="873" customWidth="1"/>
    <col min="8940" max="8942" width="8.28515625" style="873"/>
    <col min="8943" max="8945" width="8.85546875" style="873" customWidth="1"/>
    <col min="8946" max="8951" width="11.28515625" style="873" customWidth="1"/>
    <col min="8952" max="9192" width="8.28515625" style="873"/>
    <col min="9193" max="9193" width="6.28515625" style="873" customWidth="1"/>
    <col min="9194" max="9194" width="35.140625" style="873" customWidth="1"/>
    <col min="9195" max="9195" width="10.28515625" style="873" customWidth="1"/>
    <col min="9196" max="9198" width="8.28515625" style="873"/>
    <col min="9199" max="9201" width="8.85546875" style="873" customWidth="1"/>
    <col min="9202" max="9207" width="11.28515625" style="873" customWidth="1"/>
    <col min="9208" max="9448" width="8.28515625" style="873"/>
    <col min="9449" max="9449" width="6.28515625" style="873" customWidth="1"/>
    <col min="9450" max="9450" width="35.140625" style="873" customWidth="1"/>
    <col min="9451" max="9451" width="10.28515625" style="873" customWidth="1"/>
    <col min="9452" max="9454" width="8.28515625" style="873"/>
    <col min="9455" max="9457" width="8.85546875" style="873" customWidth="1"/>
    <col min="9458" max="9463" width="11.28515625" style="873" customWidth="1"/>
    <col min="9464" max="9704" width="8.28515625" style="873"/>
    <col min="9705" max="9705" width="6.28515625" style="873" customWidth="1"/>
    <col min="9706" max="9706" width="35.140625" style="873" customWidth="1"/>
    <col min="9707" max="9707" width="10.28515625" style="873" customWidth="1"/>
    <col min="9708" max="9710" width="8.28515625" style="873"/>
    <col min="9711" max="9713" width="8.85546875" style="873" customWidth="1"/>
    <col min="9714" max="9719" width="11.28515625" style="873" customWidth="1"/>
    <col min="9720" max="9960" width="8.28515625" style="873"/>
    <col min="9961" max="9961" width="6.28515625" style="873" customWidth="1"/>
    <col min="9962" max="9962" width="35.140625" style="873" customWidth="1"/>
    <col min="9963" max="9963" width="10.28515625" style="873" customWidth="1"/>
    <col min="9964" max="9966" width="8.28515625" style="873"/>
    <col min="9967" max="9969" width="8.85546875" style="873" customWidth="1"/>
    <col min="9970" max="9975" width="11.28515625" style="873" customWidth="1"/>
    <col min="9976" max="10216" width="8.28515625" style="873"/>
    <col min="10217" max="10217" width="6.28515625" style="873" customWidth="1"/>
    <col min="10218" max="10218" width="35.140625" style="873" customWidth="1"/>
    <col min="10219" max="10219" width="10.28515625" style="873" customWidth="1"/>
    <col min="10220" max="10222" width="8.28515625" style="873"/>
    <col min="10223" max="10225" width="8.85546875" style="873" customWidth="1"/>
    <col min="10226" max="10231" width="11.28515625" style="873" customWidth="1"/>
    <col min="10232" max="10472" width="8.28515625" style="873"/>
    <col min="10473" max="10473" width="6.28515625" style="873" customWidth="1"/>
    <col min="10474" max="10474" width="35.140625" style="873" customWidth="1"/>
    <col min="10475" max="10475" width="10.28515625" style="873" customWidth="1"/>
    <col min="10476" max="10478" width="8.28515625" style="873"/>
    <col min="10479" max="10481" width="8.85546875" style="873" customWidth="1"/>
    <col min="10482" max="10487" width="11.28515625" style="873" customWidth="1"/>
    <col min="10488" max="10728" width="8.28515625" style="873"/>
    <col min="10729" max="10729" width="6.28515625" style="873" customWidth="1"/>
    <col min="10730" max="10730" width="35.140625" style="873" customWidth="1"/>
    <col min="10731" max="10731" width="10.28515625" style="873" customWidth="1"/>
    <col min="10732" max="10734" width="8.28515625" style="873"/>
    <col min="10735" max="10737" width="8.85546875" style="873" customWidth="1"/>
    <col min="10738" max="10743" width="11.28515625" style="873" customWidth="1"/>
    <col min="10744" max="10984" width="8.28515625" style="873"/>
    <col min="10985" max="10985" width="6.28515625" style="873" customWidth="1"/>
    <col min="10986" max="10986" width="35.140625" style="873" customWidth="1"/>
    <col min="10987" max="10987" width="10.28515625" style="873" customWidth="1"/>
    <col min="10988" max="10990" width="8.28515625" style="873"/>
    <col min="10991" max="10993" width="8.85546875" style="873" customWidth="1"/>
    <col min="10994" max="10999" width="11.28515625" style="873" customWidth="1"/>
    <col min="11000" max="11240" width="8.28515625" style="873"/>
    <col min="11241" max="11241" width="6.28515625" style="873" customWidth="1"/>
    <col min="11242" max="11242" width="35.140625" style="873" customWidth="1"/>
    <col min="11243" max="11243" width="10.28515625" style="873" customWidth="1"/>
    <col min="11244" max="11246" width="8.28515625" style="873"/>
    <col min="11247" max="11249" width="8.85546875" style="873" customWidth="1"/>
    <col min="11250" max="11255" width="11.28515625" style="873" customWidth="1"/>
    <col min="11256" max="11496" width="8.28515625" style="873"/>
    <col min="11497" max="11497" width="6.28515625" style="873" customWidth="1"/>
    <col min="11498" max="11498" width="35.140625" style="873" customWidth="1"/>
    <col min="11499" max="11499" width="10.28515625" style="873" customWidth="1"/>
    <col min="11500" max="11502" width="8.28515625" style="873"/>
    <col min="11503" max="11505" width="8.85546875" style="873" customWidth="1"/>
    <col min="11506" max="11511" width="11.28515625" style="873" customWidth="1"/>
    <col min="11512" max="11752" width="8.28515625" style="873"/>
    <col min="11753" max="11753" width="6.28515625" style="873" customWidth="1"/>
    <col min="11754" max="11754" width="35.140625" style="873" customWidth="1"/>
    <col min="11755" max="11755" width="10.28515625" style="873" customWidth="1"/>
    <col min="11756" max="11758" width="8.28515625" style="873"/>
    <col min="11759" max="11761" width="8.85546875" style="873" customWidth="1"/>
    <col min="11762" max="11767" width="11.28515625" style="873" customWidth="1"/>
    <col min="11768" max="12008" width="8.28515625" style="873"/>
    <col min="12009" max="12009" width="6.28515625" style="873" customWidth="1"/>
    <col min="12010" max="12010" width="35.140625" style="873" customWidth="1"/>
    <col min="12011" max="12011" width="10.28515625" style="873" customWidth="1"/>
    <col min="12012" max="12014" width="8.28515625" style="873"/>
    <col min="12015" max="12017" width="8.85546875" style="873" customWidth="1"/>
    <col min="12018" max="12023" width="11.28515625" style="873" customWidth="1"/>
    <col min="12024" max="12264" width="8.28515625" style="873"/>
    <col min="12265" max="12265" width="6.28515625" style="873" customWidth="1"/>
    <col min="12266" max="12266" width="35.140625" style="873" customWidth="1"/>
    <col min="12267" max="12267" width="10.28515625" style="873" customWidth="1"/>
    <col min="12268" max="12270" width="8.28515625" style="873"/>
    <col min="12271" max="12273" width="8.85546875" style="873" customWidth="1"/>
    <col min="12274" max="12279" width="11.28515625" style="873" customWidth="1"/>
    <col min="12280" max="12520" width="8.28515625" style="873"/>
    <col min="12521" max="12521" width="6.28515625" style="873" customWidth="1"/>
    <col min="12522" max="12522" width="35.140625" style="873" customWidth="1"/>
    <col min="12523" max="12523" width="10.28515625" style="873" customWidth="1"/>
    <col min="12524" max="12526" width="8.28515625" style="873"/>
    <col min="12527" max="12529" width="8.85546875" style="873" customWidth="1"/>
    <col min="12530" max="12535" width="11.28515625" style="873" customWidth="1"/>
    <col min="12536" max="12776" width="8.28515625" style="873"/>
    <col min="12777" max="12777" width="6.28515625" style="873" customWidth="1"/>
    <col min="12778" max="12778" width="35.140625" style="873" customWidth="1"/>
    <col min="12779" max="12779" width="10.28515625" style="873" customWidth="1"/>
    <col min="12780" max="12782" width="8.28515625" style="873"/>
    <col min="12783" max="12785" width="8.85546875" style="873" customWidth="1"/>
    <col min="12786" max="12791" width="11.28515625" style="873" customWidth="1"/>
    <col min="12792" max="13032" width="8.28515625" style="873"/>
    <col min="13033" max="13033" width="6.28515625" style="873" customWidth="1"/>
    <col min="13034" max="13034" width="35.140625" style="873" customWidth="1"/>
    <col min="13035" max="13035" width="10.28515625" style="873" customWidth="1"/>
    <col min="13036" max="13038" width="8.28515625" style="873"/>
    <col min="13039" max="13041" width="8.85546875" style="873" customWidth="1"/>
    <col min="13042" max="13047" width="11.28515625" style="873" customWidth="1"/>
    <col min="13048" max="13288" width="8.28515625" style="873"/>
    <col min="13289" max="13289" width="6.28515625" style="873" customWidth="1"/>
    <col min="13290" max="13290" width="35.140625" style="873" customWidth="1"/>
    <col min="13291" max="13291" width="10.28515625" style="873" customWidth="1"/>
    <col min="13292" max="13294" width="8.28515625" style="873"/>
    <col min="13295" max="13297" width="8.85546875" style="873" customWidth="1"/>
    <col min="13298" max="13303" width="11.28515625" style="873" customWidth="1"/>
    <col min="13304" max="13544" width="8.28515625" style="873"/>
    <col min="13545" max="13545" width="6.28515625" style="873" customWidth="1"/>
    <col min="13546" max="13546" width="35.140625" style="873" customWidth="1"/>
    <col min="13547" max="13547" width="10.28515625" style="873" customWidth="1"/>
    <col min="13548" max="13550" width="8.28515625" style="873"/>
    <col min="13551" max="13553" width="8.85546875" style="873" customWidth="1"/>
    <col min="13554" max="13559" width="11.28515625" style="873" customWidth="1"/>
    <col min="13560" max="13800" width="8.28515625" style="873"/>
    <col min="13801" max="13801" width="6.28515625" style="873" customWidth="1"/>
    <col min="13802" max="13802" width="35.140625" style="873" customWidth="1"/>
    <col min="13803" max="13803" width="10.28515625" style="873" customWidth="1"/>
    <col min="13804" max="13806" width="8.28515625" style="873"/>
    <col min="13807" max="13809" width="8.85546875" style="873" customWidth="1"/>
    <col min="13810" max="13815" width="11.28515625" style="873" customWidth="1"/>
    <col min="13816" max="14056" width="8.28515625" style="873"/>
    <col min="14057" max="14057" width="6.28515625" style="873" customWidth="1"/>
    <col min="14058" max="14058" width="35.140625" style="873" customWidth="1"/>
    <col min="14059" max="14059" width="10.28515625" style="873" customWidth="1"/>
    <col min="14060" max="14062" width="8.28515625" style="873"/>
    <col min="14063" max="14065" width="8.85546875" style="873" customWidth="1"/>
    <col min="14066" max="14071" width="11.28515625" style="873" customWidth="1"/>
    <col min="14072" max="14312" width="8.28515625" style="873"/>
    <col min="14313" max="14313" width="6.28515625" style="873" customWidth="1"/>
    <col min="14314" max="14314" width="35.140625" style="873" customWidth="1"/>
    <col min="14315" max="14315" width="10.28515625" style="873" customWidth="1"/>
    <col min="14316" max="14318" width="8.28515625" style="873"/>
    <col min="14319" max="14321" width="8.85546875" style="873" customWidth="1"/>
    <col min="14322" max="14327" width="11.28515625" style="873" customWidth="1"/>
    <col min="14328" max="14568" width="8.28515625" style="873"/>
    <col min="14569" max="14569" width="6.28515625" style="873" customWidth="1"/>
    <col min="14570" max="14570" width="35.140625" style="873" customWidth="1"/>
    <col min="14571" max="14571" width="10.28515625" style="873" customWidth="1"/>
    <col min="14572" max="14574" width="8.28515625" style="873"/>
    <col min="14575" max="14577" width="8.85546875" style="873" customWidth="1"/>
    <col min="14578" max="14583" width="11.28515625" style="873" customWidth="1"/>
    <col min="14584" max="14824" width="8.28515625" style="873"/>
    <col min="14825" max="14825" width="6.28515625" style="873" customWidth="1"/>
    <col min="14826" max="14826" width="35.140625" style="873" customWidth="1"/>
    <col min="14827" max="14827" width="10.28515625" style="873" customWidth="1"/>
    <col min="14828" max="14830" width="8.28515625" style="873"/>
    <col min="14831" max="14833" width="8.85546875" style="873" customWidth="1"/>
    <col min="14834" max="14839" width="11.28515625" style="873" customWidth="1"/>
    <col min="14840" max="15080" width="8.28515625" style="873"/>
    <col min="15081" max="15081" width="6.28515625" style="873" customWidth="1"/>
    <col min="15082" max="15082" width="35.140625" style="873" customWidth="1"/>
    <col min="15083" max="15083" width="10.28515625" style="873" customWidth="1"/>
    <col min="15084" max="15086" width="8.28515625" style="873"/>
    <col min="15087" max="15089" width="8.85546875" style="873" customWidth="1"/>
    <col min="15090" max="15095" width="11.28515625" style="873" customWidth="1"/>
    <col min="15096" max="15336" width="8.28515625" style="873"/>
    <col min="15337" max="15337" width="6.28515625" style="873" customWidth="1"/>
    <col min="15338" max="15338" width="35.140625" style="873" customWidth="1"/>
    <col min="15339" max="15339" width="10.28515625" style="873" customWidth="1"/>
    <col min="15340" max="15342" width="8.28515625" style="873"/>
    <col min="15343" max="15345" width="8.85546875" style="873" customWidth="1"/>
    <col min="15346" max="15351" width="11.28515625" style="873" customWidth="1"/>
    <col min="15352" max="15592" width="8.28515625" style="873"/>
    <col min="15593" max="15593" width="6.28515625" style="873" customWidth="1"/>
    <col min="15594" max="15594" width="35.140625" style="873" customWidth="1"/>
    <col min="15595" max="15595" width="10.28515625" style="873" customWidth="1"/>
    <col min="15596" max="15598" width="8.28515625" style="873"/>
    <col min="15599" max="15601" width="8.85546875" style="873" customWidth="1"/>
    <col min="15602" max="15607" width="11.28515625" style="873" customWidth="1"/>
    <col min="15608" max="15848" width="8.28515625" style="873"/>
    <col min="15849" max="15849" width="6.28515625" style="873" customWidth="1"/>
    <col min="15850" max="15850" width="35.140625" style="873" customWidth="1"/>
    <col min="15851" max="15851" width="10.28515625" style="873" customWidth="1"/>
    <col min="15852" max="15854" width="8.28515625" style="873"/>
    <col min="15855" max="15857" width="8.85546875" style="873" customWidth="1"/>
    <col min="15858" max="15863" width="11.28515625" style="873" customWidth="1"/>
    <col min="15864" max="16104" width="8.28515625" style="873"/>
    <col min="16105" max="16105" width="6.28515625" style="873" customWidth="1"/>
    <col min="16106" max="16106" width="35.140625" style="873" customWidth="1"/>
    <col min="16107" max="16107" width="10.28515625" style="873" customWidth="1"/>
    <col min="16108" max="16110" width="8.28515625" style="873"/>
    <col min="16111" max="16113" width="8.85546875" style="873" customWidth="1"/>
    <col min="16114" max="16119" width="11.28515625" style="873" customWidth="1"/>
    <col min="16120" max="16384" width="8.28515625" style="873"/>
  </cols>
  <sheetData>
    <row r="1" spans="1:35" s="901" customFormat="1" ht="28.5" customHeight="1" thickBot="1">
      <c r="A1" s="903" t="s">
        <v>580</v>
      </c>
      <c r="B1" s="903"/>
      <c r="C1" s="1486" t="s">
        <v>424</v>
      </c>
      <c r="D1" s="1486"/>
      <c r="E1" s="1486"/>
      <c r="F1" s="1486"/>
      <c r="G1" s="1486"/>
      <c r="H1" s="1486"/>
      <c r="I1" s="1486"/>
      <c r="J1" s="1486"/>
      <c r="K1" s="903"/>
      <c r="L1" s="903"/>
      <c r="M1" s="902"/>
      <c r="N1" s="902" t="s">
        <v>479</v>
      </c>
    </row>
    <row r="2" spans="1:35" ht="18.75" customHeight="1">
      <c r="A2" s="1505"/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</row>
    <row r="3" spans="1:35" ht="18.75" customHeight="1">
      <c r="A3" s="1487" t="s">
        <v>779</v>
      </c>
      <c r="B3" s="1487"/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</row>
    <row r="4" spans="1:35" s="986" customFormat="1" ht="18.75" customHeight="1">
      <c r="A4" s="1508"/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</row>
    <row r="5" spans="1:35" ht="16.5" customHeight="1">
      <c r="A5" s="1488" t="s">
        <v>627</v>
      </c>
      <c r="B5" s="1502"/>
      <c r="C5" s="1494" t="s">
        <v>576</v>
      </c>
      <c r="D5" s="897" t="s">
        <v>575</v>
      </c>
      <c r="E5" s="1488" t="s">
        <v>654</v>
      </c>
      <c r="F5" s="1489"/>
      <c r="G5" s="1488" t="s">
        <v>653</v>
      </c>
      <c r="H5" s="1502"/>
      <c r="I5" s="1489"/>
      <c r="J5" s="1488" t="s">
        <v>778</v>
      </c>
      <c r="K5" s="1502"/>
      <c r="L5" s="1502"/>
      <c r="M5" s="1502"/>
      <c r="N5" s="1489"/>
    </row>
    <row r="6" spans="1:35" ht="33.75" customHeight="1">
      <c r="A6" s="1490"/>
      <c r="B6" s="1503"/>
      <c r="C6" s="1497"/>
      <c r="D6" s="897" t="s">
        <v>573</v>
      </c>
      <c r="E6" s="897" t="s">
        <v>652</v>
      </c>
      <c r="F6" s="897" t="s">
        <v>651</v>
      </c>
      <c r="G6" s="897" t="s">
        <v>650</v>
      </c>
      <c r="H6" s="897" t="s">
        <v>649</v>
      </c>
      <c r="I6" s="897" t="s">
        <v>648</v>
      </c>
      <c r="J6" s="897" t="s">
        <v>777</v>
      </c>
      <c r="K6" s="897" t="s">
        <v>776</v>
      </c>
      <c r="L6" s="897" t="s">
        <v>775</v>
      </c>
      <c r="M6" s="897" t="s">
        <v>774</v>
      </c>
      <c r="N6" s="897" t="s">
        <v>773</v>
      </c>
    </row>
    <row r="7" spans="1:35" ht="16.5" customHeight="1" thickBot="1">
      <c r="A7" s="1492"/>
      <c r="B7" s="1504"/>
      <c r="C7" s="896" t="s">
        <v>548</v>
      </c>
      <c r="D7" s="896" t="s">
        <v>547</v>
      </c>
      <c r="E7" s="896" t="s">
        <v>547</v>
      </c>
      <c r="F7" s="896" t="s">
        <v>547</v>
      </c>
      <c r="G7" s="896" t="s">
        <v>547</v>
      </c>
      <c r="H7" s="896" t="s">
        <v>547</v>
      </c>
      <c r="I7" s="896" t="s">
        <v>547</v>
      </c>
      <c r="J7" s="896" t="s">
        <v>547</v>
      </c>
      <c r="K7" s="896" t="s">
        <v>547</v>
      </c>
      <c r="L7" s="896" t="s">
        <v>547</v>
      </c>
      <c r="M7" s="896" t="s">
        <v>547</v>
      </c>
      <c r="N7" s="896" t="s">
        <v>547</v>
      </c>
    </row>
    <row r="8" spans="1:35" ht="23.25" hidden="1" customHeight="1">
      <c r="A8" s="934"/>
      <c r="B8" s="934"/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</row>
    <row r="9" spans="1:35" ht="23.25" hidden="1" customHeight="1" thickBot="1">
      <c r="A9" s="934"/>
      <c r="B9" s="934"/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</row>
    <row r="10" spans="1:35" s="985" customFormat="1" ht="10.5" customHeight="1">
      <c r="A10" s="895"/>
      <c r="B10" s="895"/>
      <c r="C10" s="894"/>
      <c r="D10" s="893"/>
      <c r="E10" s="933"/>
      <c r="F10" s="933"/>
      <c r="G10" s="933"/>
      <c r="H10" s="933"/>
      <c r="I10" s="933"/>
      <c r="J10" s="933"/>
      <c r="K10" s="933"/>
      <c r="L10" s="933"/>
      <c r="M10" s="933"/>
      <c r="N10" s="933"/>
    </row>
    <row r="11" spans="1:35" ht="20.25" customHeight="1">
      <c r="A11" s="891" t="s">
        <v>56</v>
      </c>
      <c r="B11" s="931" t="s">
        <v>619</v>
      </c>
      <c r="C11" s="888">
        <v>89.218000000000004</v>
      </c>
      <c r="D11" s="887">
        <v>26910.000899999999</v>
      </c>
      <c r="E11" s="889">
        <v>28670.485199999999</v>
      </c>
      <c r="F11" s="889">
        <v>23551.627199999999</v>
      </c>
      <c r="G11" s="889">
        <v>25291.516100000001</v>
      </c>
      <c r="H11" s="889">
        <v>26622.7091</v>
      </c>
      <c r="I11" s="889">
        <v>27582.469400000002</v>
      </c>
      <c r="J11" s="889">
        <v>21961.8187</v>
      </c>
      <c r="K11" s="889">
        <v>25142.6335</v>
      </c>
      <c r="L11" s="889">
        <v>27970.238300000001</v>
      </c>
      <c r="M11" s="889">
        <v>35577.211799999997</v>
      </c>
      <c r="N11" s="889">
        <v>25003.0386</v>
      </c>
      <c r="P11" s="984"/>
      <c r="Q11" s="984"/>
      <c r="R11" s="984"/>
      <c r="S11" s="984"/>
      <c r="T11" s="984"/>
      <c r="U11" s="984"/>
      <c r="V11" s="984"/>
      <c r="W11" s="984"/>
      <c r="X11" s="984"/>
      <c r="Y11" s="984"/>
      <c r="Z11" s="984"/>
      <c r="AA11" s="984"/>
      <c r="AB11" s="984"/>
      <c r="AC11" s="984"/>
      <c r="AD11" s="984"/>
      <c r="AE11" s="984"/>
      <c r="AF11" s="984"/>
      <c r="AG11" s="984"/>
      <c r="AH11" s="984"/>
      <c r="AI11" s="984"/>
    </row>
    <row r="12" spans="1:35" ht="20.25" customHeight="1">
      <c r="A12" s="891" t="s">
        <v>59</v>
      </c>
      <c r="B12" s="931" t="s">
        <v>60</v>
      </c>
      <c r="C12" s="888">
        <v>22.142700000000001</v>
      </c>
      <c r="D12" s="887">
        <v>38157.080199999997</v>
      </c>
      <c r="E12" s="889">
        <v>38919.907200000001</v>
      </c>
      <c r="F12" s="889">
        <v>32420.221799999999</v>
      </c>
      <c r="G12" s="889">
        <v>32279.421600000001</v>
      </c>
      <c r="H12" s="889">
        <v>38693.669699999999</v>
      </c>
      <c r="I12" s="889">
        <v>38362.760799999996</v>
      </c>
      <c r="J12" s="889">
        <v>32809.813399999999</v>
      </c>
      <c r="K12" s="889">
        <v>34338.819499999998</v>
      </c>
      <c r="L12" s="889">
        <v>39856.660100000001</v>
      </c>
      <c r="M12" s="889">
        <v>64094.357300000003</v>
      </c>
      <c r="N12" s="889">
        <v>33400.342299999997</v>
      </c>
      <c r="P12" s="984"/>
      <c r="Q12" s="984"/>
      <c r="R12" s="984"/>
      <c r="S12" s="984"/>
      <c r="T12" s="984"/>
      <c r="U12" s="984"/>
      <c r="V12" s="984"/>
      <c r="W12" s="984"/>
      <c r="X12" s="984"/>
      <c r="Y12" s="984"/>
      <c r="Z12" s="984"/>
      <c r="AA12" s="984"/>
      <c r="AB12" s="984"/>
      <c r="AC12" s="984"/>
      <c r="AD12" s="984"/>
      <c r="AE12" s="984"/>
      <c r="AF12" s="984"/>
      <c r="AG12" s="984"/>
      <c r="AH12" s="984"/>
      <c r="AI12" s="984"/>
    </row>
    <row r="13" spans="1:35" ht="20.25" customHeight="1">
      <c r="A13" s="891" t="s">
        <v>61</v>
      </c>
      <c r="B13" s="931" t="s">
        <v>62</v>
      </c>
      <c r="C13" s="888">
        <v>1062.8146999999999</v>
      </c>
      <c r="D13" s="887">
        <v>33984.420700000002</v>
      </c>
      <c r="E13" s="889">
        <v>37184.999799999998</v>
      </c>
      <c r="F13" s="889">
        <v>27918.6996</v>
      </c>
      <c r="G13" s="889">
        <v>30114.345600000001</v>
      </c>
      <c r="H13" s="889">
        <v>35510.414900000003</v>
      </c>
      <c r="I13" s="889">
        <v>33345.266600000003</v>
      </c>
      <c r="J13" s="889">
        <v>26652.240099999999</v>
      </c>
      <c r="K13" s="889">
        <v>29538.051200000002</v>
      </c>
      <c r="L13" s="889">
        <v>34729.900500000003</v>
      </c>
      <c r="M13" s="889">
        <v>56330.727400000003</v>
      </c>
      <c r="N13" s="889">
        <v>30871.4329</v>
      </c>
      <c r="P13" s="984"/>
      <c r="Q13" s="984"/>
      <c r="R13" s="984"/>
      <c r="S13" s="984"/>
      <c r="T13" s="984"/>
      <c r="U13" s="984"/>
      <c r="V13" s="984"/>
      <c r="W13" s="984"/>
      <c r="X13" s="984"/>
      <c r="Y13" s="984"/>
      <c r="Z13" s="984"/>
      <c r="AA13" s="984"/>
      <c r="AB13" s="984"/>
      <c r="AC13" s="984"/>
      <c r="AD13" s="984"/>
      <c r="AE13" s="984"/>
      <c r="AF13" s="984"/>
      <c r="AG13" s="984"/>
      <c r="AH13" s="984"/>
      <c r="AI13" s="984"/>
    </row>
    <row r="14" spans="1:35" ht="20.25" customHeight="1">
      <c r="A14" s="891" t="s">
        <v>63</v>
      </c>
      <c r="B14" s="931" t="s">
        <v>518</v>
      </c>
      <c r="C14" s="888">
        <v>32.540799999999997</v>
      </c>
      <c r="D14" s="887">
        <v>47527.653400000003</v>
      </c>
      <c r="E14" s="889">
        <v>49808.787700000001</v>
      </c>
      <c r="F14" s="889">
        <v>40775.259100000003</v>
      </c>
      <c r="G14" s="889">
        <v>37974.485500000003</v>
      </c>
      <c r="H14" s="889">
        <v>50002.818299999999</v>
      </c>
      <c r="I14" s="889">
        <v>46884.371800000001</v>
      </c>
      <c r="J14" s="889">
        <v>20996.683400000002</v>
      </c>
      <c r="K14" s="889">
        <v>35490.375</v>
      </c>
      <c r="L14" s="889">
        <v>43800.293700000002</v>
      </c>
      <c r="M14" s="889">
        <v>68528.131299999994</v>
      </c>
      <c r="N14" s="889">
        <v>32028.197499999998</v>
      </c>
      <c r="P14" s="984"/>
      <c r="Q14" s="984"/>
      <c r="R14" s="984"/>
      <c r="S14" s="984"/>
      <c r="T14" s="984"/>
      <c r="U14" s="984"/>
      <c r="V14" s="984"/>
      <c r="W14" s="984"/>
      <c r="X14" s="984"/>
      <c r="Y14" s="984"/>
      <c r="Z14" s="984"/>
      <c r="AA14" s="984"/>
      <c r="AB14" s="984"/>
      <c r="AC14" s="984"/>
      <c r="AD14" s="984"/>
      <c r="AE14" s="984"/>
      <c r="AF14" s="984"/>
      <c r="AG14" s="984"/>
      <c r="AH14" s="984"/>
      <c r="AI14" s="984"/>
    </row>
    <row r="15" spans="1:35" ht="20.25" customHeight="1">
      <c r="A15" s="891" t="s">
        <v>65</v>
      </c>
      <c r="B15" s="931" t="s">
        <v>618</v>
      </c>
      <c r="C15" s="888">
        <v>49.3033</v>
      </c>
      <c r="D15" s="887">
        <v>30265.213199999998</v>
      </c>
      <c r="E15" s="889">
        <v>31230.126199999999</v>
      </c>
      <c r="F15" s="889">
        <v>27305.2922</v>
      </c>
      <c r="G15" s="889">
        <v>26296.9375</v>
      </c>
      <c r="H15" s="889">
        <v>30185.263599999998</v>
      </c>
      <c r="I15" s="889">
        <v>31270.401999999998</v>
      </c>
      <c r="J15" s="889">
        <v>22005.0056</v>
      </c>
      <c r="K15" s="889">
        <v>27401.1999</v>
      </c>
      <c r="L15" s="889">
        <v>31162.037100000001</v>
      </c>
      <c r="M15" s="889">
        <v>47900.190499999997</v>
      </c>
      <c r="N15" s="889">
        <v>31386.2994</v>
      </c>
      <c r="P15" s="984"/>
      <c r="Q15" s="984"/>
      <c r="R15" s="984"/>
      <c r="S15" s="984"/>
      <c r="T15" s="984"/>
      <c r="U15" s="984"/>
      <c r="V15" s="984"/>
      <c r="W15" s="984"/>
      <c r="X15" s="984"/>
      <c r="Y15" s="984"/>
      <c r="Z15" s="984"/>
      <c r="AA15" s="984"/>
      <c r="AB15" s="984"/>
      <c r="AC15" s="984"/>
      <c r="AD15" s="984"/>
      <c r="AE15" s="984"/>
      <c r="AF15" s="984"/>
      <c r="AG15" s="984"/>
      <c r="AH15" s="984"/>
      <c r="AI15" s="984"/>
    </row>
    <row r="16" spans="1:35" ht="20.25" customHeight="1">
      <c r="A16" s="891" t="s">
        <v>67</v>
      </c>
      <c r="B16" s="931" t="s">
        <v>68</v>
      </c>
      <c r="C16" s="888">
        <v>190.9417</v>
      </c>
      <c r="D16" s="887">
        <v>29612.113000000001</v>
      </c>
      <c r="E16" s="889">
        <v>30300.522099999998</v>
      </c>
      <c r="F16" s="889">
        <v>26223.3102</v>
      </c>
      <c r="G16" s="889">
        <v>25597.452099999999</v>
      </c>
      <c r="H16" s="889">
        <v>30116.504300000001</v>
      </c>
      <c r="I16" s="889">
        <v>30331.715199999999</v>
      </c>
      <c r="J16" s="889">
        <v>21771.114300000001</v>
      </c>
      <c r="K16" s="889">
        <v>25479.602599999998</v>
      </c>
      <c r="L16" s="889">
        <v>31253.514899999998</v>
      </c>
      <c r="M16" s="889">
        <v>45013.580800000003</v>
      </c>
      <c r="N16" s="889">
        <v>23723.284</v>
      </c>
      <c r="P16" s="984"/>
      <c r="Q16" s="984"/>
      <c r="R16" s="984"/>
      <c r="S16" s="984"/>
      <c r="T16" s="984"/>
      <c r="U16" s="984"/>
      <c r="V16" s="984"/>
      <c r="W16" s="984"/>
      <c r="X16" s="984"/>
      <c r="Y16" s="984"/>
      <c r="Z16" s="984"/>
      <c r="AA16" s="984"/>
      <c r="AB16" s="984"/>
      <c r="AC16" s="984"/>
      <c r="AD16" s="984"/>
      <c r="AE16" s="984"/>
      <c r="AF16" s="984"/>
      <c r="AG16" s="984"/>
      <c r="AH16" s="984"/>
      <c r="AI16" s="984"/>
    </row>
    <row r="17" spans="1:35" ht="20.25" customHeight="1">
      <c r="A17" s="891" t="s">
        <v>69</v>
      </c>
      <c r="B17" s="931" t="s">
        <v>516</v>
      </c>
      <c r="C17" s="888">
        <v>475.43639999999999</v>
      </c>
      <c r="D17" s="887">
        <v>31245.78</v>
      </c>
      <c r="E17" s="889">
        <v>35502.848299999998</v>
      </c>
      <c r="F17" s="889">
        <v>27186.078300000001</v>
      </c>
      <c r="G17" s="889">
        <v>26409.530699999999</v>
      </c>
      <c r="H17" s="889">
        <v>32934.679300000003</v>
      </c>
      <c r="I17" s="889">
        <v>31086.240900000001</v>
      </c>
      <c r="J17" s="889">
        <v>22639.281999999999</v>
      </c>
      <c r="K17" s="889">
        <v>24355.3374</v>
      </c>
      <c r="L17" s="889">
        <v>30809.756399999998</v>
      </c>
      <c r="M17" s="889">
        <v>51518.481</v>
      </c>
      <c r="N17" s="889">
        <v>39590.351199999997</v>
      </c>
      <c r="P17" s="984"/>
      <c r="Q17" s="984"/>
      <c r="R17" s="984"/>
      <c r="S17" s="984"/>
      <c r="T17" s="984"/>
      <c r="U17" s="984"/>
      <c r="V17" s="984"/>
      <c r="W17" s="984"/>
      <c r="X17" s="984"/>
      <c r="Y17" s="984"/>
      <c r="Z17" s="984"/>
      <c r="AA17" s="984"/>
      <c r="AB17" s="984"/>
      <c r="AC17" s="984"/>
      <c r="AD17" s="984"/>
      <c r="AE17" s="984"/>
      <c r="AF17" s="984"/>
      <c r="AG17" s="984"/>
      <c r="AH17" s="984"/>
      <c r="AI17" s="984"/>
    </row>
    <row r="18" spans="1:35" ht="20.25" customHeight="1">
      <c r="A18" s="891" t="s">
        <v>71</v>
      </c>
      <c r="B18" s="931" t="s">
        <v>72</v>
      </c>
      <c r="C18" s="888">
        <v>243.6858</v>
      </c>
      <c r="D18" s="887">
        <v>31200.1453</v>
      </c>
      <c r="E18" s="889">
        <v>32030.158200000002</v>
      </c>
      <c r="F18" s="889">
        <v>29023.908899999999</v>
      </c>
      <c r="G18" s="889">
        <v>27375.918099999999</v>
      </c>
      <c r="H18" s="889">
        <v>31358.202600000001</v>
      </c>
      <c r="I18" s="889">
        <v>32484.6283</v>
      </c>
      <c r="J18" s="889">
        <v>24723.997100000001</v>
      </c>
      <c r="K18" s="889">
        <v>26686.2588</v>
      </c>
      <c r="L18" s="889">
        <v>33171.833299999998</v>
      </c>
      <c r="M18" s="889">
        <v>52492.3318</v>
      </c>
      <c r="N18" s="889">
        <v>28441.971600000001</v>
      </c>
      <c r="P18" s="984"/>
      <c r="Q18" s="984"/>
      <c r="R18" s="984"/>
      <c r="S18" s="984"/>
      <c r="T18" s="984"/>
      <c r="U18" s="984"/>
      <c r="V18" s="984"/>
      <c r="W18" s="984"/>
      <c r="X18" s="984"/>
      <c r="Y18" s="984"/>
      <c r="Z18" s="984"/>
      <c r="AA18" s="984"/>
      <c r="AB18" s="984"/>
      <c r="AC18" s="984"/>
      <c r="AD18" s="984"/>
      <c r="AE18" s="984"/>
      <c r="AF18" s="984"/>
      <c r="AG18" s="984"/>
      <c r="AH18" s="984"/>
      <c r="AI18" s="984"/>
    </row>
    <row r="19" spans="1:35" ht="20.25" customHeight="1">
      <c r="A19" s="891" t="s">
        <v>73</v>
      </c>
      <c r="B19" s="931" t="s">
        <v>617</v>
      </c>
      <c r="C19" s="888">
        <v>112.2838</v>
      </c>
      <c r="D19" s="887">
        <v>19511.0203</v>
      </c>
      <c r="E19" s="889">
        <v>20388.438999999998</v>
      </c>
      <c r="F19" s="889">
        <v>18823.220700000002</v>
      </c>
      <c r="G19" s="889">
        <v>18467.138500000001</v>
      </c>
      <c r="H19" s="889">
        <v>19324.198400000001</v>
      </c>
      <c r="I19" s="889">
        <v>21277.204300000001</v>
      </c>
      <c r="J19" s="889">
        <v>16731.3122</v>
      </c>
      <c r="K19" s="889">
        <v>17491.193800000001</v>
      </c>
      <c r="L19" s="889">
        <v>21608.278300000002</v>
      </c>
      <c r="M19" s="889">
        <v>32817.125699999997</v>
      </c>
      <c r="N19" s="889">
        <v>18560.289400000001</v>
      </c>
      <c r="P19" s="984"/>
      <c r="Q19" s="984"/>
      <c r="R19" s="984"/>
      <c r="S19" s="984"/>
      <c r="T19" s="984"/>
      <c r="U19" s="984"/>
      <c r="V19" s="984"/>
      <c r="W19" s="984"/>
      <c r="X19" s="984"/>
      <c r="Y19" s="984"/>
      <c r="Z19" s="984"/>
      <c r="AA19" s="984"/>
      <c r="AB19" s="984"/>
      <c r="AC19" s="984"/>
      <c r="AD19" s="984"/>
      <c r="AE19" s="984"/>
      <c r="AF19" s="984"/>
      <c r="AG19" s="984"/>
      <c r="AH19" s="984"/>
      <c r="AI19" s="984"/>
    </row>
    <row r="20" spans="1:35" ht="20.25" customHeight="1">
      <c r="A20" s="891" t="s">
        <v>75</v>
      </c>
      <c r="B20" s="931" t="s">
        <v>76</v>
      </c>
      <c r="C20" s="888">
        <v>112.93819999999999</v>
      </c>
      <c r="D20" s="887">
        <v>56557.266799999998</v>
      </c>
      <c r="E20" s="889">
        <v>62514.476600000002</v>
      </c>
      <c r="F20" s="889">
        <v>42584.658199999998</v>
      </c>
      <c r="G20" s="889">
        <v>39979.050900000002</v>
      </c>
      <c r="H20" s="889">
        <v>62926.787400000001</v>
      </c>
      <c r="I20" s="889">
        <v>52854.187400000003</v>
      </c>
      <c r="J20" s="889">
        <v>22448.536199999999</v>
      </c>
      <c r="K20" s="889">
        <v>29888.160899999999</v>
      </c>
      <c r="L20" s="889">
        <v>46599.225599999998</v>
      </c>
      <c r="M20" s="889">
        <v>67627.592900000003</v>
      </c>
      <c r="N20" s="889">
        <v>41337.4827</v>
      </c>
      <c r="P20" s="984"/>
      <c r="Q20" s="984"/>
      <c r="R20" s="984"/>
      <c r="S20" s="984"/>
      <c r="T20" s="984"/>
      <c r="U20" s="984"/>
      <c r="V20" s="984"/>
      <c r="W20" s="984"/>
      <c r="X20" s="984"/>
      <c r="Y20" s="984"/>
      <c r="Z20" s="984"/>
      <c r="AA20" s="984"/>
      <c r="AB20" s="984"/>
      <c r="AC20" s="984"/>
      <c r="AD20" s="984"/>
      <c r="AE20" s="984"/>
      <c r="AF20" s="984"/>
      <c r="AG20" s="984"/>
      <c r="AH20" s="984"/>
      <c r="AI20" s="984"/>
    </row>
    <row r="21" spans="1:35" ht="20.25" customHeight="1">
      <c r="A21" s="891" t="s">
        <v>77</v>
      </c>
      <c r="B21" s="931" t="s">
        <v>78</v>
      </c>
      <c r="C21" s="888">
        <v>70.264600000000002</v>
      </c>
      <c r="D21" s="887">
        <v>56589.233</v>
      </c>
      <c r="E21" s="889">
        <v>73619.065300000002</v>
      </c>
      <c r="F21" s="889">
        <v>44880.757799999999</v>
      </c>
      <c r="G21" s="889">
        <v>34834.563199999997</v>
      </c>
      <c r="H21" s="889">
        <v>61768.843200000003</v>
      </c>
      <c r="I21" s="889">
        <v>60654.371400000004</v>
      </c>
      <c r="J21" s="889">
        <v>28537.459299999999</v>
      </c>
      <c r="K21" s="889">
        <v>28518.645400000001</v>
      </c>
      <c r="L21" s="889">
        <v>43887.0173</v>
      </c>
      <c r="M21" s="889">
        <v>74955.405700000003</v>
      </c>
      <c r="N21" s="889">
        <v>39103.2546</v>
      </c>
      <c r="P21" s="984"/>
      <c r="Q21" s="984"/>
      <c r="R21" s="984"/>
      <c r="S21" s="984"/>
      <c r="T21" s="984"/>
      <c r="U21" s="984"/>
      <c r="V21" s="984"/>
      <c r="W21" s="984"/>
      <c r="X21" s="984"/>
      <c r="Y21" s="984"/>
      <c r="Z21" s="984"/>
      <c r="AA21" s="984"/>
      <c r="AB21" s="984"/>
      <c r="AC21" s="984"/>
      <c r="AD21" s="984"/>
      <c r="AE21" s="984"/>
      <c r="AF21" s="984"/>
      <c r="AG21" s="984"/>
      <c r="AH21" s="984"/>
      <c r="AI21" s="984"/>
    </row>
    <row r="22" spans="1:35" ht="20.25" customHeight="1">
      <c r="A22" s="891" t="s">
        <v>79</v>
      </c>
      <c r="B22" s="931" t="s">
        <v>508</v>
      </c>
      <c r="C22" s="888">
        <v>43.6126</v>
      </c>
      <c r="D22" s="887">
        <v>29218.111000000001</v>
      </c>
      <c r="E22" s="889">
        <v>30820.635200000001</v>
      </c>
      <c r="F22" s="889">
        <v>27407.9774</v>
      </c>
      <c r="G22" s="889">
        <v>25269.3325</v>
      </c>
      <c r="H22" s="889">
        <v>30737.997100000001</v>
      </c>
      <c r="I22" s="889">
        <v>28367.294300000001</v>
      </c>
      <c r="J22" s="889">
        <v>16694.317899999998</v>
      </c>
      <c r="K22" s="889">
        <v>24018.4431</v>
      </c>
      <c r="L22" s="889">
        <v>29829.162</v>
      </c>
      <c r="M22" s="889">
        <v>35915.567600000002</v>
      </c>
      <c r="N22" s="889">
        <v>19413.963</v>
      </c>
      <c r="P22" s="984"/>
      <c r="Q22" s="984"/>
      <c r="R22" s="984"/>
      <c r="S22" s="984"/>
      <c r="T22" s="984"/>
      <c r="U22" s="984"/>
      <c r="V22" s="984"/>
      <c r="W22" s="984"/>
      <c r="X22" s="984"/>
      <c r="Y22" s="984"/>
      <c r="Z22" s="984"/>
      <c r="AA22" s="984"/>
      <c r="AB22" s="984"/>
      <c r="AC22" s="984"/>
      <c r="AD22" s="984"/>
      <c r="AE22" s="984"/>
      <c r="AF22" s="984"/>
      <c r="AG22" s="984"/>
      <c r="AH22" s="984"/>
      <c r="AI22" s="984"/>
    </row>
    <row r="23" spans="1:35" ht="20.25" customHeight="1">
      <c r="A23" s="891" t="s">
        <v>81</v>
      </c>
      <c r="B23" s="931" t="s">
        <v>616</v>
      </c>
      <c r="C23" s="888">
        <v>167.42420000000001</v>
      </c>
      <c r="D23" s="887">
        <v>39724.747499999998</v>
      </c>
      <c r="E23" s="889">
        <v>44813.4735</v>
      </c>
      <c r="F23" s="889">
        <v>33528.541899999997</v>
      </c>
      <c r="G23" s="889">
        <v>31848.2768</v>
      </c>
      <c r="H23" s="889">
        <v>42569.924899999998</v>
      </c>
      <c r="I23" s="889">
        <v>39163.639000000003</v>
      </c>
      <c r="J23" s="889">
        <v>17163.886500000001</v>
      </c>
      <c r="K23" s="889">
        <v>26446.509600000001</v>
      </c>
      <c r="L23" s="889">
        <v>31656.470099999999</v>
      </c>
      <c r="M23" s="889">
        <v>49976.329700000002</v>
      </c>
      <c r="N23" s="889">
        <v>31689.032599999999</v>
      </c>
      <c r="P23" s="984"/>
      <c r="Q23" s="984"/>
      <c r="R23" s="984"/>
      <c r="S23" s="984"/>
      <c r="T23" s="984"/>
      <c r="U23" s="984"/>
      <c r="V23" s="984"/>
      <c r="W23" s="984"/>
      <c r="X23" s="984"/>
      <c r="Y23" s="984"/>
      <c r="Z23" s="984"/>
      <c r="AA23" s="984"/>
      <c r="AB23" s="984"/>
      <c r="AC23" s="984"/>
      <c r="AD23" s="984"/>
      <c r="AE23" s="984"/>
      <c r="AF23" s="984"/>
      <c r="AG23" s="984"/>
      <c r="AH23" s="984"/>
      <c r="AI23" s="984"/>
    </row>
    <row r="24" spans="1:35" ht="20.25" customHeight="1">
      <c r="A24" s="891" t="s">
        <v>83</v>
      </c>
      <c r="B24" s="931" t="s">
        <v>84</v>
      </c>
      <c r="C24" s="888">
        <v>171.79320000000001</v>
      </c>
      <c r="D24" s="887">
        <v>22833.679400000001</v>
      </c>
      <c r="E24" s="889">
        <v>23919.454900000001</v>
      </c>
      <c r="F24" s="889">
        <v>21545.2503</v>
      </c>
      <c r="G24" s="889">
        <v>24522.015899999999</v>
      </c>
      <c r="H24" s="889">
        <v>24576.717000000001</v>
      </c>
      <c r="I24" s="889">
        <v>19330.128799999999</v>
      </c>
      <c r="J24" s="889">
        <v>18386.400000000001</v>
      </c>
      <c r="K24" s="889">
        <v>19669.2317</v>
      </c>
      <c r="L24" s="889">
        <v>24985.218000000001</v>
      </c>
      <c r="M24" s="889">
        <v>35898.436099999999</v>
      </c>
      <c r="N24" s="889">
        <v>23300.8665</v>
      </c>
      <c r="P24" s="984"/>
      <c r="Q24" s="984"/>
      <c r="R24" s="984"/>
      <c r="S24" s="984"/>
      <c r="T24" s="984"/>
      <c r="U24" s="984"/>
      <c r="V24" s="984"/>
      <c r="W24" s="984"/>
      <c r="X24" s="984"/>
      <c r="Y24" s="984"/>
      <c r="Z24" s="984"/>
      <c r="AA24" s="984"/>
      <c r="AB24" s="984"/>
      <c r="AC24" s="984"/>
      <c r="AD24" s="984"/>
      <c r="AE24" s="984"/>
      <c r="AF24" s="984"/>
      <c r="AG24" s="984"/>
      <c r="AH24" s="984"/>
      <c r="AI24" s="984"/>
    </row>
    <row r="25" spans="1:35" ht="20.25" customHeight="1">
      <c r="A25" s="891" t="s">
        <v>85</v>
      </c>
      <c r="B25" s="931" t="s">
        <v>27</v>
      </c>
      <c r="C25" s="888">
        <v>279.72149999999999</v>
      </c>
      <c r="D25" s="887">
        <v>37856.272100000002</v>
      </c>
      <c r="E25" s="889">
        <v>40948.383900000001</v>
      </c>
      <c r="F25" s="889">
        <v>34870.592199999999</v>
      </c>
      <c r="G25" s="889">
        <v>29303.005099999998</v>
      </c>
      <c r="H25" s="889">
        <v>38711.236599999997</v>
      </c>
      <c r="I25" s="889">
        <v>39160.339999999997</v>
      </c>
      <c r="J25" s="889">
        <v>17126.7333</v>
      </c>
      <c r="K25" s="889">
        <v>24536.4241</v>
      </c>
      <c r="L25" s="889">
        <v>34779.362399999998</v>
      </c>
      <c r="M25" s="889">
        <v>45903.276599999997</v>
      </c>
      <c r="N25" s="889">
        <v>32219.453399999999</v>
      </c>
      <c r="P25" s="984"/>
      <c r="Q25" s="984"/>
      <c r="R25" s="984"/>
      <c r="S25" s="984"/>
      <c r="T25" s="984"/>
      <c r="U25" s="984"/>
      <c r="V25" s="984"/>
      <c r="W25" s="984"/>
      <c r="X25" s="984"/>
      <c r="Y25" s="984"/>
      <c r="Z25" s="984"/>
      <c r="AA25" s="984"/>
      <c r="AB25" s="984"/>
      <c r="AC25" s="984"/>
      <c r="AD25" s="984"/>
      <c r="AE25" s="984"/>
      <c r="AF25" s="984"/>
      <c r="AG25" s="984"/>
      <c r="AH25" s="984"/>
      <c r="AI25" s="984"/>
    </row>
    <row r="26" spans="1:35" ht="20.25" customHeight="1">
      <c r="A26" s="891" t="s">
        <v>87</v>
      </c>
      <c r="B26" s="931" t="s">
        <v>34</v>
      </c>
      <c r="C26" s="888">
        <v>252.96119999999999</v>
      </c>
      <c r="D26" s="887">
        <v>33262.811500000003</v>
      </c>
      <c r="E26" s="889">
        <v>40640.398399999998</v>
      </c>
      <c r="F26" s="889">
        <v>31087.8027</v>
      </c>
      <c r="G26" s="889">
        <v>28008.489600000001</v>
      </c>
      <c r="H26" s="889">
        <v>32723.495999999999</v>
      </c>
      <c r="I26" s="889">
        <v>34812.400800000003</v>
      </c>
      <c r="J26" s="889">
        <v>17281.820100000001</v>
      </c>
      <c r="K26" s="889">
        <v>19301.1263</v>
      </c>
      <c r="L26" s="889">
        <v>28628.8724</v>
      </c>
      <c r="M26" s="889">
        <v>39790.203000000001</v>
      </c>
      <c r="N26" s="889">
        <v>31524.149600000001</v>
      </c>
      <c r="P26" s="984"/>
      <c r="Q26" s="984"/>
      <c r="R26" s="984"/>
      <c r="S26" s="984"/>
      <c r="T26" s="984"/>
      <c r="U26" s="984"/>
      <c r="V26" s="984"/>
      <c r="W26" s="984"/>
      <c r="X26" s="984"/>
      <c r="Y26" s="984"/>
      <c r="Z26" s="984"/>
      <c r="AA26" s="984"/>
      <c r="AB26" s="984"/>
      <c r="AC26" s="984"/>
      <c r="AD26" s="984"/>
      <c r="AE26" s="984"/>
      <c r="AF26" s="984"/>
      <c r="AG26" s="984"/>
      <c r="AH26" s="984"/>
      <c r="AI26" s="984"/>
    </row>
    <row r="27" spans="1:35" ht="20.25" customHeight="1">
      <c r="A27" s="891" t="s">
        <v>88</v>
      </c>
      <c r="B27" s="931" t="s">
        <v>89</v>
      </c>
      <c r="C27" s="888">
        <v>271.07279999999997</v>
      </c>
      <c r="D27" s="887">
        <v>35064.835800000001</v>
      </c>
      <c r="E27" s="889">
        <v>45226.597600000001</v>
      </c>
      <c r="F27" s="889">
        <v>32650.845499999999</v>
      </c>
      <c r="G27" s="889">
        <v>30203.653999999999</v>
      </c>
      <c r="H27" s="889">
        <v>35458.025399999999</v>
      </c>
      <c r="I27" s="889">
        <v>36022.571400000001</v>
      </c>
      <c r="J27" s="889">
        <v>21936.6944</v>
      </c>
      <c r="K27" s="889">
        <v>24037.512500000001</v>
      </c>
      <c r="L27" s="889">
        <v>31984.5308</v>
      </c>
      <c r="M27" s="889">
        <v>52129.132599999997</v>
      </c>
      <c r="N27" s="889">
        <v>31993.043000000001</v>
      </c>
      <c r="P27" s="984"/>
      <c r="Q27" s="984"/>
      <c r="R27" s="984"/>
      <c r="S27" s="984"/>
      <c r="T27" s="984"/>
      <c r="U27" s="984"/>
      <c r="V27" s="984"/>
      <c r="W27" s="984"/>
      <c r="X27" s="984"/>
      <c r="Y27" s="984"/>
      <c r="Z27" s="984"/>
      <c r="AA27" s="984"/>
      <c r="AB27" s="984"/>
      <c r="AC27" s="984"/>
      <c r="AD27" s="984"/>
      <c r="AE27" s="984"/>
      <c r="AF27" s="984"/>
      <c r="AG27" s="984"/>
      <c r="AH27" s="984"/>
      <c r="AI27" s="984"/>
    </row>
    <row r="28" spans="1:35" ht="20.25" customHeight="1">
      <c r="A28" s="891" t="s">
        <v>90</v>
      </c>
      <c r="B28" s="931" t="s">
        <v>615</v>
      </c>
      <c r="C28" s="888">
        <v>47.174599999999998</v>
      </c>
      <c r="D28" s="887">
        <v>29155.719499999999</v>
      </c>
      <c r="E28" s="889">
        <v>31245.4323</v>
      </c>
      <c r="F28" s="889">
        <v>27275.474600000001</v>
      </c>
      <c r="G28" s="889">
        <v>24714.379499999999</v>
      </c>
      <c r="H28" s="889">
        <v>29685.815600000002</v>
      </c>
      <c r="I28" s="889">
        <v>30369.916000000001</v>
      </c>
      <c r="J28" s="889">
        <v>22112.5789</v>
      </c>
      <c r="K28" s="889">
        <v>23399.234400000001</v>
      </c>
      <c r="L28" s="889">
        <v>28164.218799999999</v>
      </c>
      <c r="M28" s="889">
        <v>36221.8344</v>
      </c>
      <c r="N28" s="889">
        <v>32886.806600000004</v>
      </c>
      <c r="P28" s="984"/>
      <c r="Q28" s="984"/>
      <c r="R28" s="984"/>
      <c r="S28" s="984"/>
      <c r="T28" s="984"/>
      <c r="U28" s="984"/>
      <c r="V28" s="984"/>
      <c r="W28" s="984"/>
      <c r="X28" s="984"/>
      <c r="Y28" s="984"/>
      <c r="Z28" s="984"/>
      <c r="AA28" s="984"/>
      <c r="AB28" s="984"/>
      <c r="AC28" s="984"/>
      <c r="AD28" s="984"/>
      <c r="AE28" s="984"/>
      <c r="AF28" s="984"/>
      <c r="AG28" s="984"/>
      <c r="AH28" s="984"/>
      <c r="AI28" s="984"/>
    </row>
    <row r="29" spans="1:35" ht="20.25" customHeight="1" thickBot="1">
      <c r="A29" s="930" t="s">
        <v>92</v>
      </c>
      <c r="B29" s="929" t="s">
        <v>93</v>
      </c>
      <c r="C29" s="926">
        <v>43.773400000000002</v>
      </c>
      <c r="D29" s="927">
        <v>26169.147700000001</v>
      </c>
      <c r="E29" s="928">
        <v>29831.325799999999</v>
      </c>
      <c r="F29" s="928">
        <v>23634.579900000001</v>
      </c>
      <c r="G29" s="928">
        <v>23430.839400000001</v>
      </c>
      <c r="H29" s="928">
        <v>27573.7143</v>
      </c>
      <c r="I29" s="928">
        <v>24998.276000000002</v>
      </c>
      <c r="J29" s="928">
        <v>18664.156299999999</v>
      </c>
      <c r="K29" s="928">
        <v>20828.775600000001</v>
      </c>
      <c r="L29" s="928">
        <v>25953.390200000002</v>
      </c>
      <c r="M29" s="928">
        <v>33139.699699999997</v>
      </c>
      <c r="N29" s="928">
        <v>21160.1234</v>
      </c>
      <c r="P29" s="984"/>
      <c r="Q29" s="984"/>
      <c r="R29" s="984"/>
      <c r="S29" s="984"/>
      <c r="T29" s="984"/>
      <c r="U29" s="984"/>
      <c r="V29" s="984"/>
      <c r="W29" s="984"/>
      <c r="X29" s="984"/>
      <c r="Y29" s="984"/>
      <c r="Z29" s="984"/>
      <c r="AA29" s="984"/>
      <c r="AB29" s="984"/>
      <c r="AC29" s="984"/>
      <c r="AD29" s="984"/>
      <c r="AE29" s="984"/>
      <c r="AF29" s="984"/>
      <c r="AG29" s="984"/>
      <c r="AH29" s="984"/>
      <c r="AI29" s="984"/>
    </row>
    <row r="30" spans="1:35" ht="20.25" customHeight="1" thickTop="1">
      <c r="A30" s="880" t="s">
        <v>496</v>
      </c>
      <c r="B30" s="880"/>
      <c r="C30" s="925">
        <v>3739.1044999999999</v>
      </c>
      <c r="D30" s="876">
        <v>33684.004500000003</v>
      </c>
      <c r="E30" s="878">
        <v>37007.9784</v>
      </c>
      <c r="F30" s="878">
        <v>29627.044999999998</v>
      </c>
      <c r="G30" s="878">
        <v>28563.9031</v>
      </c>
      <c r="H30" s="878">
        <v>35291.225200000001</v>
      </c>
      <c r="I30" s="878">
        <v>33439.253100000002</v>
      </c>
      <c r="J30" s="878">
        <v>23097.789799999999</v>
      </c>
      <c r="K30" s="878">
        <v>26235.279999999999</v>
      </c>
      <c r="L30" s="878">
        <v>32796.707999999999</v>
      </c>
      <c r="M30" s="878">
        <v>50036.0219</v>
      </c>
      <c r="N30" s="878">
        <v>31315.449799999999</v>
      </c>
      <c r="P30" s="984"/>
      <c r="Q30" s="984"/>
      <c r="R30" s="984"/>
      <c r="S30" s="984"/>
      <c r="T30" s="984"/>
      <c r="U30" s="984"/>
      <c r="V30" s="984"/>
      <c r="W30" s="984"/>
      <c r="X30" s="984"/>
      <c r="Y30" s="984"/>
      <c r="Z30" s="984"/>
      <c r="AA30" s="984"/>
      <c r="AB30" s="984"/>
      <c r="AC30" s="984"/>
      <c r="AD30" s="984"/>
      <c r="AE30" s="984"/>
      <c r="AF30" s="984"/>
      <c r="AG30" s="984"/>
      <c r="AH30" s="984"/>
      <c r="AI30" s="984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ageMargins left="0.59055118110236227" right="0.59055118110236227" top="0.98425196850393704" bottom="0.59055118110236227" header="0.19685039370078741" footer="0.19685039370078741"/>
  <pageSetup paperSize="9" scale="75" orientation="landscape" horizontalDpi="1200" verticalDpi="1200" r:id="rId1"/>
  <headerFooter scaleWithDoc="0" alignWithMargins="0">
    <oddHeader>&amp;R&amp;"Arial,Obyčejné"Strana 8</oddHead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I31"/>
  <sheetViews>
    <sheetView showGridLines="0" zoomScaleNormal="100" workbookViewId="0">
      <selection activeCell="T20" sqref="T20"/>
    </sheetView>
  </sheetViews>
  <sheetFormatPr defaultColWidth="8.28515625" defaultRowHeight="12.75"/>
  <cols>
    <col min="1" max="1" width="5.5703125" style="873" customWidth="1"/>
    <col min="2" max="2" width="40.5703125" style="873" customWidth="1"/>
    <col min="3" max="3" width="13.140625" style="873" customWidth="1"/>
    <col min="4" max="14" width="11" style="873" customWidth="1"/>
    <col min="15" max="232" width="8.28515625" style="873"/>
    <col min="233" max="233" width="6.28515625" style="873" customWidth="1"/>
    <col min="234" max="234" width="35.140625" style="873" customWidth="1"/>
    <col min="235" max="235" width="10.28515625" style="873" customWidth="1"/>
    <col min="236" max="238" width="8.28515625" style="873"/>
    <col min="239" max="241" width="8.85546875" style="873" customWidth="1"/>
    <col min="242" max="247" width="11.28515625" style="873" customWidth="1"/>
    <col min="248" max="488" width="8.28515625" style="873"/>
    <col min="489" max="489" width="6.28515625" style="873" customWidth="1"/>
    <col min="490" max="490" width="35.140625" style="873" customWidth="1"/>
    <col min="491" max="491" width="10.28515625" style="873" customWidth="1"/>
    <col min="492" max="494" width="8.28515625" style="873"/>
    <col min="495" max="497" width="8.85546875" style="873" customWidth="1"/>
    <col min="498" max="503" width="11.28515625" style="873" customWidth="1"/>
    <col min="504" max="744" width="8.28515625" style="873"/>
    <col min="745" max="745" width="6.28515625" style="873" customWidth="1"/>
    <col min="746" max="746" width="35.140625" style="873" customWidth="1"/>
    <col min="747" max="747" width="10.28515625" style="873" customWidth="1"/>
    <col min="748" max="750" width="8.28515625" style="873"/>
    <col min="751" max="753" width="8.85546875" style="873" customWidth="1"/>
    <col min="754" max="759" width="11.28515625" style="873" customWidth="1"/>
    <col min="760" max="1000" width="8.28515625" style="873"/>
    <col min="1001" max="1001" width="6.28515625" style="873" customWidth="1"/>
    <col min="1002" max="1002" width="35.140625" style="873" customWidth="1"/>
    <col min="1003" max="1003" width="10.28515625" style="873" customWidth="1"/>
    <col min="1004" max="1006" width="8.28515625" style="873"/>
    <col min="1007" max="1009" width="8.85546875" style="873" customWidth="1"/>
    <col min="1010" max="1015" width="11.28515625" style="873" customWidth="1"/>
    <col min="1016" max="1256" width="8.28515625" style="873"/>
    <col min="1257" max="1257" width="6.28515625" style="873" customWidth="1"/>
    <col min="1258" max="1258" width="35.140625" style="873" customWidth="1"/>
    <col min="1259" max="1259" width="10.28515625" style="873" customWidth="1"/>
    <col min="1260" max="1262" width="8.28515625" style="873"/>
    <col min="1263" max="1265" width="8.85546875" style="873" customWidth="1"/>
    <col min="1266" max="1271" width="11.28515625" style="873" customWidth="1"/>
    <col min="1272" max="1512" width="8.28515625" style="873"/>
    <col min="1513" max="1513" width="6.28515625" style="873" customWidth="1"/>
    <col min="1514" max="1514" width="35.140625" style="873" customWidth="1"/>
    <col min="1515" max="1515" width="10.28515625" style="873" customWidth="1"/>
    <col min="1516" max="1518" width="8.28515625" style="873"/>
    <col min="1519" max="1521" width="8.85546875" style="873" customWidth="1"/>
    <col min="1522" max="1527" width="11.28515625" style="873" customWidth="1"/>
    <col min="1528" max="1768" width="8.28515625" style="873"/>
    <col min="1769" max="1769" width="6.28515625" style="873" customWidth="1"/>
    <col min="1770" max="1770" width="35.140625" style="873" customWidth="1"/>
    <col min="1771" max="1771" width="10.28515625" style="873" customWidth="1"/>
    <col min="1772" max="1774" width="8.28515625" style="873"/>
    <col min="1775" max="1777" width="8.85546875" style="873" customWidth="1"/>
    <col min="1778" max="1783" width="11.28515625" style="873" customWidth="1"/>
    <col min="1784" max="2024" width="8.28515625" style="873"/>
    <col min="2025" max="2025" width="6.28515625" style="873" customWidth="1"/>
    <col min="2026" max="2026" width="35.140625" style="873" customWidth="1"/>
    <col min="2027" max="2027" width="10.28515625" style="873" customWidth="1"/>
    <col min="2028" max="2030" width="8.28515625" style="873"/>
    <col min="2031" max="2033" width="8.85546875" style="873" customWidth="1"/>
    <col min="2034" max="2039" width="11.28515625" style="873" customWidth="1"/>
    <col min="2040" max="2280" width="8.28515625" style="873"/>
    <col min="2281" max="2281" width="6.28515625" style="873" customWidth="1"/>
    <col min="2282" max="2282" width="35.140625" style="873" customWidth="1"/>
    <col min="2283" max="2283" width="10.28515625" style="873" customWidth="1"/>
    <col min="2284" max="2286" width="8.28515625" style="873"/>
    <col min="2287" max="2289" width="8.85546875" style="873" customWidth="1"/>
    <col min="2290" max="2295" width="11.28515625" style="873" customWidth="1"/>
    <col min="2296" max="2536" width="8.28515625" style="873"/>
    <col min="2537" max="2537" width="6.28515625" style="873" customWidth="1"/>
    <col min="2538" max="2538" width="35.140625" style="873" customWidth="1"/>
    <col min="2539" max="2539" width="10.28515625" style="873" customWidth="1"/>
    <col min="2540" max="2542" width="8.28515625" style="873"/>
    <col min="2543" max="2545" width="8.85546875" style="873" customWidth="1"/>
    <col min="2546" max="2551" width="11.28515625" style="873" customWidth="1"/>
    <col min="2552" max="2792" width="8.28515625" style="873"/>
    <col min="2793" max="2793" width="6.28515625" style="873" customWidth="1"/>
    <col min="2794" max="2794" width="35.140625" style="873" customWidth="1"/>
    <col min="2795" max="2795" width="10.28515625" style="873" customWidth="1"/>
    <col min="2796" max="2798" width="8.28515625" style="873"/>
    <col min="2799" max="2801" width="8.85546875" style="873" customWidth="1"/>
    <col min="2802" max="2807" width="11.28515625" style="873" customWidth="1"/>
    <col min="2808" max="3048" width="8.28515625" style="873"/>
    <col min="3049" max="3049" width="6.28515625" style="873" customWidth="1"/>
    <col min="3050" max="3050" width="35.140625" style="873" customWidth="1"/>
    <col min="3051" max="3051" width="10.28515625" style="873" customWidth="1"/>
    <col min="3052" max="3054" width="8.28515625" style="873"/>
    <col min="3055" max="3057" width="8.85546875" style="873" customWidth="1"/>
    <col min="3058" max="3063" width="11.28515625" style="873" customWidth="1"/>
    <col min="3064" max="3304" width="8.28515625" style="873"/>
    <col min="3305" max="3305" width="6.28515625" style="873" customWidth="1"/>
    <col min="3306" max="3306" width="35.140625" style="873" customWidth="1"/>
    <col min="3307" max="3307" width="10.28515625" style="873" customWidth="1"/>
    <col min="3308" max="3310" width="8.28515625" style="873"/>
    <col min="3311" max="3313" width="8.85546875" style="873" customWidth="1"/>
    <col min="3314" max="3319" width="11.28515625" style="873" customWidth="1"/>
    <col min="3320" max="3560" width="8.28515625" style="873"/>
    <col min="3561" max="3561" width="6.28515625" style="873" customWidth="1"/>
    <col min="3562" max="3562" width="35.140625" style="873" customWidth="1"/>
    <col min="3563" max="3563" width="10.28515625" style="873" customWidth="1"/>
    <col min="3564" max="3566" width="8.28515625" style="873"/>
    <col min="3567" max="3569" width="8.85546875" style="873" customWidth="1"/>
    <col min="3570" max="3575" width="11.28515625" style="873" customWidth="1"/>
    <col min="3576" max="3816" width="8.28515625" style="873"/>
    <col min="3817" max="3817" width="6.28515625" style="873" customWidth="1"/>
    <col min="3818" max="3818" width="35.140625" style="873" customWidth="1"/>
    <col min="3819" max="3819" width="10.28515625" style="873" customWidth="1"/>
    <col min="3820" max="3822" width="8.28515625" style="873"/>
    <col min="3823" max="3825" width="8.85546875" style="873" customWidth="1"/>
    <col min="3826" max="3831" width="11.28515625" style="873" customWidth="1"/>
    <col min="3832" max="4072" width="8.28515625" style="873"/>
    <col min="4073" max="4073" width="6.28515625" style="873" customWidth="1"/>
    <col min="4074" max="4074" width="35.140625" style="873" customWidth="1"/>
    <col min="4075" max="4075" width="10.28515625" style="873" customWidth="1"/>
    <col min="4076" max="4078" width="8.28515625" style="873"/>
    <col min="4079" max="4081" width="8.85546875" style="873" customWidth="1"/>
    <col min="4082" max="4087" width="11.28515625" style="873" customWidth="1"/>
    <col min="4088" max="4328" width="8.28515625" style="873"/>
    <col min="4329" max="4329" width="6.28515625" style="873" customWidth="1"/>
    <col min="4330" max="4330" width="35.140625" style="873" customWidth="1"/>
    <col min="4331" max="4331" width="10.28515625" style="873" customWidth="1"/>
    <col min="4332" max="4334" width="8.28515625" style="873"/>
    <col min="4335" max="4337" width="8.85546875" style="873" customWidth="1"/>
    <col min="4338" max="4343" width="11.28515625" style="873" customWidth="1"/>
    <col min="4344" max="4584" width="8.28515625" style="873"/>
    <col min="4585" max="4585" width="6.28515625" style="873" customWidth="1"/>
    <col min="4586" max="4586" width="35.140625" style="873" customWidth="1"/>
    <col min="4587" max="4587" width="10.28515625" style="873" customWidth="1"/>
    <col min="4588" max="4590" width="8.28515625" style="873"/>
    <col min="4591" max="4593" width="8.85546875" style="873" customWidth="1"/>
    <col min="4594" max="4599" width="11.28515625" style="873" customWidth="1"/>
    <col min="4600" max="4840" width="8.28515625" style="873"/>
    <col min="4841" max="4841" width="6.28515625" style="873" customWidth="1"/>
    <col min="4842" max="4842" width="35.140625" style="873" customWidth="1"/>
    <col min="4843" max="4843" width="10.28515625" style="873" customWidth="1"/>
    <col min="4844" max="4846" width="8.28515625" style="873"/>
    <col min="4847" max="4849" width="8.85546875" style="873" customWidth="1"/>
    <col min="4850" max="4855" width="11.28515625" style="873" customWidth="1"/>
    <col min="4856" max="5096" width="8.28515625" style="873"/>
    <col min="5097" max="5097" width="6.28515625" style="873" customWidth="1"/>
    <col min="5098" max="5098" width="35.140625" style="873" customWidth="1"/>
    <col min="5099" max="5099" width="10.28515625" style="873" customWidth="1"/>
    <col min="5100" max="5102" width="8.28515625" style="873"/>
    <col min="5103" max="5105" width="8.85546875" style="873" customWidth="1"/>
    <col min="5106" max="5111" width="11.28515625" style="873" customWidth="1"/>
    <col min="5112" max="5352" width="8.28515625" style="873"/>
    <col min="5353" max="5353" width="6.28515625" style="873" customWidth="1"/>
    <col min="5354" max="5354" width="35.140625" style="873" customWidth="1"/>
    <col min="5355" max="5355" width="10.28515625" style="873" customWidth="1"/>
    <col min="5356" max="5358" width="8.28515625" style="873"/>
    <col min="5359" max="5361" width="8.85546875" style="873" customWidth="1"/>
    <col min="5362" max="5367" width="11.28515625" style="873" customWidth="1"/>
    <col min="5368" max="5608" width="8.28515625" style="873"/>
    <col min="5609" max="5609" width="6.28515625" style="873" customWidth="1"/>
    <col min="5610" max="5610" width="35.140625" style="873" customWidth="1"/>
    <col min="5611" max="5611" width="10.28515625" style="873" customWidth="1"/>
    <col min="5612" max="5614" width="8.28515625" style="873"/>
    <col min="5615" max="5617" width="8.85546875" style="873" customWidth="1"/>
    <col min="5618" max="5623" width="11.28515625" style="873" customWidth="1"/>
    <col min="5624" max="5864" width="8.28515625" style="873"/>
    <col min="5865" max="5865" width="6.28515625" style="873" customWidth="1"/>
    <col min="5866" max="5866" width="35.140625" style="873" customWidth="1"/>
    <col min="5867" max="5867" width="10.28515625" style="873" customWidth="1"/>
    <col min="5868" max="5870" width="8.28515625" style="873"/>
    <col min="5871" max="5873" width="8.85546875" style="873" customWidth="1"/>
    <col min="5874" max="5879" width="11.28515625" style="873" customWidth="1"/>
    <col min="5880" max="6120" width="8.28515625" style="873"/>
    <col min="6121" max="6121" width="6.28515625" style="873" customWidth="1"/>
    <col min="6122" max="6122" width="35.140625" style="873" customWidth="1"/>
    <col min="6123" max="6123" width="10.28515625" style="873" customWidth="1"/>
    <col min="6124" max="6126" width="8.28515625" style="873"/>
    <col min="6127" max="6129" width="8.85546875" style="873" customWidth="1"/>
    <col min="6130" max="6135" width="11.28515625" style="873" customWidth="1"/>
    <col min="6136" max="6376" width="8.28515625" style="873"/>
    <col min="6377" max="6377" width="6.28515625" style="873" customWidth="1"/>
    <col min="6378" max="6378" width="35.140625" style="873" customWidth="1"/>
    <col min="6379" max="6379" width="10.28515625" style="873" customWidth="1"/>
    <col min="6380" max="6382" width="8.28515625" style="873"/>
    <col min="6383" max="6385" width="8.85546875" style="873" customWidth="1"/>
    <col min="6386" max="6391" width="11.28515625" style="873" customWidth="1"/>
    <col min="6392" max="6632" width="8.28515625" style="873"/>
    <col min="6633" max="6633" width="6.28515625" style="873" customWidth="1"/>
    <col min="6634" max="6634" width="35.140625" style="873" customWidth="1"/>
    <col min="6635" max="6635" width="10.28515625" style="873" customWidth="1"/>
    <col min="6636" max="6638" width="8.28515625" style="873"/>
    <col min="6639" max="6641" width="8.85546875" style="873" customWidth="1"/>
    <col min="6642" max="6647" width="11.28515625" style="873" customWidth="1"/>
    <col min="6648" max="6888" width="8.28515625" style="873"/>
    <col min="6889" max="6889" width="6.28515625" style="873" customWidth="1"/>
    <col min="6890" max="6890" width="35.140625" style="873" customWidth="1"/>
    <col min="6891" max="6891" width="10.28515625" style="873" customWidth="1"/>
    <col min="6892" max="6894" width="8.28515625" style="873"/>
    <col min="6895" max="6897" width="8.85546875" style="873" customWidth="1"/>
    <col min="6898" max="6903" width="11.28515625" style="873" customWidth="1"/>
    <col min="6904" max="7144" width="8.28515625" style="873"/>
    <col min="7145" max="7145" width="6.28515625" style="873" customWidth="1"/>
    <col min="7146" max="7146" width="35.140625" style="873" customWidth="1"/>
    <col min="7147" max="7147" width="10.28515625" style="873" customWidth="1"/>
    <col min="7148" max="7150" width="8.28515625" style="873"/>
    <col min="7151" max="7153" width="8.85546875" style="873" customWidth="1"/>
    <col min="7154" max="7159" width="11.28515625" style="873" customWidth="1"/>
    <col min="7160" max="7400" width="8.28515625" style="873"/>
    <col min="7401" max="7401" width="6.28515625" style="873" customWidth="1"/>
    <col min="7402" max="7402" width="35.140625" style="873" customWidth="1"/>
    <col min="7403" max="7403" width="10.28515625" style="873" customWidth="1"/>
    <col min="7404" max="7406" width="8.28515625" style="873"/>
    <col min="7407" max="7409" width="8.85546875" style="873" customWidth="1"/>
    <col min="7410" max="7415" width="11.28515625" style="873" customWidth="1"/>
    <col min="7416" max="7656" width="8.28515625" style="873"/>
    <col min="7657" max="7657" width="6.28515625" style="873" customWidth="1"/>
    <col min="7658" max="7658" width="35.140625" style="873" customWidth="1"/>
    <col min="7659" max="7659" width="10.28515625" style="873" customWidth="1"/>
    <col min="7660" max="7662" width="8.28515625" style="873"/>
    <col min="7663" max="7665" width="8.85546875" style="873" customWidth="1"/>
    <col min="7666" max="7671" width="11.28515625" style="873" customWidth="1"/>
    <col min="7672" max="7912" width="8.28515625" style="873"/>
    <col min="7913" max="7913" width="6.28515625" style="873" customWidth="1"/>
    <col min="7914" max="7914" width="35.140625" style="873" customWidth="1"/>
    <col min="7915" max="7915" width="10.28515625" style="873" customWidth="1"/>
    <col min="7916" max="7918" width="8.28515625" style="873"/>
    <col min="7919" max="7921" width="8.85546875" style="873" customWidth="1"/>
    <col min="7922" max="7927" width="11.28515625" style="873" customWidth="1"/>
    <col min="7928" max="8168" width="8.28515625" style="873"/>
    <col min="8169" max="8169" width="6.28515625" style="873" customWidth="1"/>
    <col min="8170" max="8170" width="35.140625" style="873" customWidth="1"/>
    <col min="8171" max="8171" width="10.28515625" style="873" customWidth="1"/>
    <col min="8172" max="8174" width="8.28515625" style="873"/>
    <col min="8175" max="8177" width="8.85546875" style="873" customWidth="1"/>
    <col min="8178" max="8183" width="11.28515625" style="873" customWidth="1"/>
    <col min="8184" max="8424" width="8.28515625" style="873"/>
    <col min="8425" max="8425" width="6.28515625" style="873" customWidth="1"/>
    <col min="8426" max="8426" width="35.140625" style="873" customWidth="1"/>
    <col min="8427" max="8427" width="10.28515625" style="873" customWidth="1"/>
    <col min="8428" max="8430" width="8.28515625" style="873"/>
    <col min="8431" max="8433" width="8.85546875" style="873" customWidth="1"/>
    <col min="8434" max="8439" width="11.28515625" style="873" customWidth="1"/>
    <col min="8440" max="8680" width="8.28515625" style="873"/>
    <col min="8681" max="8681" width="6.28515625" style="873" customWidth="1"/>
    <col min="8682" max="8682" width="35.140625" style="873" customWidth="1"/>
    <col min="8683" max="8683" width="10.28515625" style="873" customWidth="1"/>
    <col min="8684" max="8686" width="8.28515625" style="873"/>
    <col min="8687" max="8689" width="8.85546875" style="873" customWidth="1"/>
    <col min="8690" max="8695" width="11.28515625" style="873" customWidth="1"/>
    <col min="8696" max="8936" width="8.28515625" style="873"/>
    <col min="8937" max="8937" width="6.28515625" style="873" customWidth="1"/>
    <col min="8938" max="8938" width="35.140625" style="873" customWidth="1"/>
    <col min="8939" max="8939" width="10.28515625" style="873" customWidth="1"/>
    <col min="8940" max="8942" width="8.28515625" style="873"/>
    <col min="8943" max="8945" width="8.85546875" style="873" customWidth="1"/>
    <col min="8946" max="8951" width="11.28515625" style="873" customWidth="1"/>
    <col min="8952" max="9192" width="8.28515625" style="873"/>
    <col min="9193" max="9193" width="6.28515625" style="873" customWidth="1"/>
    <col min="9194" max="9194" width="35.140625" style="873" customWidth="1"/>
    <col min="9195" max="9195" width="10.28515625" style="873" customWidth="1"/>
    <col min="9196" max="9198" width="8.28515625" style="873"/>
    <col min="9199" max="9201" width="8.85546875" style="873" customWidth="1"/>
    <col min="9202" max="9207" width="11.28515625" style="873" customWidth="1"/>
    <col min="9208" max="9448" width="8.28515625" style="873"/>
    <col min="9449" max="9449" width="6.28515625" style="873" customWidth="1"/>
    <col min="9450" max="9450" width="35.140625" style="873" customWidth="1"/>
    <col min="9451" max="9451" width="10.28515625" style="873" customWidth="1"/>
    <col min="9452" max="9454" width="8.28515625" style="873"/>
    <col min="9455" max="9457" width="8.85546875" style="873" customWidth="1"/>
    <col min="9458" max="9463" width="11.28515625" style="873" customWidth="1"/>
    <col min="9464" max="9704" width="8.28515625" style="873"/>
    <col min="9705" max="9705" width="6.28515625" style="873" customWidth="1"/>
    <col min="9706" max="9706" width="35.140625" style="873" customWidth="1"/>
    <col min="9707" max="9707" width="10.28515625" style="873" customWidth="1"/>
    <col min="9708" max="9710" width="8.28515625" style="873"/>
    <col min="9711" max="9713" width="8.85546875" style="873" customWidth="1"/>
    <col min="9714" max="9719" width="11.28515625" style="873" customWidth="1"/>
    <col min="9720" max="9960" width="8.28515625" style="873"/>
    <col min="9961" max="9961" width="6.28515625" style="873" customWidth="1"/>
    <col min="9962" max="9962" width="35.140625" style="873" customWidth="1"/>
    <col min="9963" max="9963" width="10.28515625" style="873" customWidth="1"/>
    <col min="9964" max="9966" width="8.28515625" style="873"/>
    <col min="9967" max="9969" width="8.85546875" style="873" customWidth="1"/>
    <col min="9970" max="9975" width="11.28515625" style="873" customWidth="1"/>
    <col min="9976" max="10216" width="8.28515625" style="873"/>
    <col min="10217" max="10217" width="6.28515625" style="873" customWidth="1"/>
    <col min="10218" max="10218" width="35.140625" style="873" customWidth="1"/>
    <col min="10219" max="10219" width="10.28515625" style="873" customWidth="1"/>
    <col min="10220" max="10222" width="8.28515625" style="873"/>
    <col min="10223" max="10225" width="8.85546875" style="873" customWidth="1"/>
    <col min="10226" max="10231" width="11.28515625" style="873" customWidth="1"/>
    <col min="10232" max="10472" width="8.28515625" style="873"/>
    <col min="10473" max="10473" width="6.28515625" style="873" customWidth="1"/>
    <col min="10474" max="10474" width="35.140625" style="873" customWidth="1"/>
    <col min="10475" max="10475" width="10.28515625" style="873" customWidth="1"/>
    <col min="10476" max="10478" width="8.28515625" style="873"/>
    <col min="10479" max="10481" width="8.85546875" style="873" customWidth="1"/>
    <col min="10482" max="10487" width="11.28515625" style="873" customWidth="1"/>
    <col min="10488" max="10728" width="8.28515625" style="873"/>
    <col min="10729" max="10729" width="6.28515625" style="873" customWidth="1"/>
    <col min="10730" max="10730" width="35.140625" style="873" customWidth="1"/>
    <col min="10731" max="10731" width="10.28515625" style="873" customWidth="1"/>
    <col min="10732" max="10734" width="8.28515625" style="873"/>
    <col min="10735" max="10737" width="8.85546875" style="873" customWidth="1"/>
    <col min="10738" max="10743" width="11.28515625" style="873" customWidth="1"/>
    <col min="10744" max="10984" width="8.28515625" style="873"/>
    <col min="10985" max="10985" width="6.28515625" style="873" customWidth="1"/>
    <col min="10986" max="10986" width="35.140625" style="873" customWidth="1"/>
    <col min="10987" max="10987" width="10.28515625" style="873" customWidth="1"/>
    <col min="10988" max="10990" width="8.28515625" style="873"/>
    <col min="10991" max="10993" width="8.85546875" style="873" customWidth="1"/>
    <col min="10994" max="10999" width="11.28515625" style="873" customWidth="1"/>
    <col min="11000" max="11240" width="8.28515625" style="873"/>
    <col min="11241" max="11241" width="6.28515625" style="873" customWidth="1"/>
    <col min="11242" max="11242" width="35.140625" style="873" customWidth="1"/>
    <col min="11243" max="11243" width="10.28515625" style="873" customWidth="1"/>
    <col min="11244" max="11246" width="8.28515625" style="873"/>
    <col min="11247" max="11249" width="8.85546875" style="873" customWidth="1"/>
    <col min="11250" max="11255" width="11.28515625" style="873" customWidth="1"/>
    <col min="11256" max="11496" width="8.28515625" style="873"/>
    <col min="11497" max="11497" width="6.28515625" style="873" customWidth="1"/>
    <col min="11498" max="11498" width="35.140625" style="873" customWidth="1"/>
    <col min="11499" max="11499" width="10.28515625" style="873" customWidth="1"/>
    <col min="11500" max="11502" width="8.28515625" style="873"/>
    <col min="11503" max="11505" width="8.85546875" style="873" customWidth="1"/>
    <col min="11506" max="11511" width="11.28515625" style="873" customWidth="1"/>
    <col min="11512" max="11752" width="8.28515625" style="873"/>
    <col min="11753" max="11753" width="6.28515625" style="873" customWidth="1"/>
    <col min="11754" max="11754" width="35.140625" style="873" customWidth="1"/>
    <col min="11755" max="11755" width="10.28515625" style="873" customWidth="1"/>
    <col min="11756" max="11758" width="8.28515625" style="873"/>
    <col min="11759" max="11761" width="8.85546875" style="873" customWidth="1"/>
    <col min="11762" max="11767" width="11.28515625" style="873" customWidth="1"/>
    <col min="11768" max="12008" width="8.28515625" style="873"/>
    <col min="12009" max="12009" width="6.28515625" style="873" customWidth="1"/>
    <col min="12010" max="12010" width="35.140625" style="873" customWidth="1"/>
    <col min="12011" max="12011" width="10.28515625" style="873" customWidth="1"/>
    <col min="12012" max="12014" width="8.28515625" style="873"/>
    <col min="12015" max="12017" width="8.85546875" style="873" customWidth="1"/>
    <col min="12018" max="12023" width="11.28515625" style="873" customWidth="1"/>
    <col min="12024" max="12264" width="8.28515625" style="873"/>
    <col min="12265" max="12265" width="6.28515625" style="873" customWidth="1"/>
    <col min="12266" max="12266" width="35.140625" style="873" customWidth="1"/>
    <col min="12267" max="12267" width="10.28515625" style="873" customWidth="1"/>
    <col min="12268" max="12270" width="8.28515625" style="873"/>
    <col min="12271" max="12273" width="8.85546875" style="873" customWidth="1"/>
    <col min="12274" max="12279" width="11.28515625" style="873" customWidth="1"/>
    <col min="12280" max="12520" width="8.28515625" style="873"/>
    <col min="12521" max="12521" width="6.28515625" style="873" customWidth="1"/>
    <col min="12522" max="12522" width="35.140625" style="873" customWidth="1"/>
    <col min="12523" max="12523" width="10.28515625" style="873" customWidth="1"/>
    <col min="12524" max="12526" width="8.28515625" style="873"/>
    <col min="12527" max="12529" width="8.85546875" style="873" customWidth="1"/>
    <col min="12530" max="12535" width="11.28515625" style="873" customWidth="1"/>
    <col min="12536" max="12776" width="8.28515625" style="873"/>
    <col min="12777" max="12777" width="6.28515625" style="873" customWidth="1"/>
    <col min="12778" max="12778" width="35.140625" style="873" customWidth="1"/>
    <col min="12779" max="12779" width="10.28515625" style="873" customWidth="1"/>
    <col min="12780" max="12782" width="8.28515625" style="873"/>
    <col min="12783" max="12785" width="8.85546875" style="873" customWidth="1"/>
    <col min="12786" max="12791" width="11.28515625" style="873" customWidth="1"/>
    <col min="12792" max="13032" width="8.28515625" style="873"/>
    <col min="13033" max="13033" width="6.28515625" style="873" customWidth="1"/>
    <col min="13034" max="13034" width="35.140625" style="873" customWidth="1"/>
    <col min="13035" max="13035" width="10.28515625" style="873" customWidth="1"/>
    <col min="13036" max="13038" width="8.28515625" style="873"/>
    <col min="13039" max="13041" width="8.85546875" style="873" customWidth="1"/>
    <col min="13042" max="13047" width="11.28515625" style="873" customWidth="1"/>
    <col min="13048" max="13288" width="8.28515625" style="873"/>
    <col min="13289" max="13289" width="6.28515625" style="873" customWidth="1"/>
    <col min="13290" max="13290" width="35.140625" style="873" customWidth="1"/>
    <col min="13291" max="13291" width="10.28515625" style="873" customWidth="1"/>
    <col min="13292" max="13294" width="8.28515625" style="873"/>
    <col min="13295" max="13297" width="8.85546875" style="873" customWidth="1"/>
    <col min="13298" max="13303" width="11.28515625" style="873" customWidth="1"/>
    <col min="13304" max="13544" width="8.28515625" style="873"/>
    <col min="13545" max="13545" width="6.28515625" style="873" customWidth="1"/>
    <col min="13546" max="13546" width="35.140625" style="873" customWidth="1"/>
    <col min="13547" max="13547" width="10.28515625" style="873" customWidth="1"/>
    <col min="13548" max="13550" width="8.28515625" style="873"/>
    <col min="13551" max="13553" width="8.85546875" style="873" customWidth="1"/>
    <col min="13554" max="13559" width="11.28515625" style="873" customWidth="1"/>
    <col min="13560" max="13800" width="8.28515625" style="873"/>
    <col min="13801" max="13801" width="6.28515625" style="873" customWidth="1"/>
    <col min="13802" max="13802" width="35.140625" style="873" customWidth="1"/>
    <col min="13803" max="13803" width="10.28515625" style="873" customWidth="1"/>
    <col min="13804" max="13806" width="8.28515625" style="873"/>
    <col min="13807" max="13809" width="8.85546875" style="873" customWidth="1"/>
    <col min="13810" max="13815" width="11.28515625" style="873" customWidth="1"/>
    <col min="13816" max="14056" width="8.28515625" style="873"/>
    <col min="14057" max="14057" width="6.28515625" style="873" customWidth="1"/>
    <col min="14058" max="14058" width="35.140625" style="873" customWidth="1"/>
    <col min="14059" max="14059" width="10.28515625" style="873" customWidth="1"/>
    <col min="14060" max="14062" width="8.28515625" style="873"/>
    <col min="14063" max="14065" width="8.85546875" style="873" customWidth="1"/>
    <col min="14066" max="14071" width="11.28515625" style="873" customWidth="1"/>
    <col min="14072" max="14312" width="8.28515625" style="873"/>
    <col min="14313" max="14313" width="6.28515625" style="873" customWidth="1"/>
    <col min="14314" max="14314" width="35.140625" style="873" customWidth="1"/>
    <col min="14315" max="14315" width="10.28515625" style="873" customWidth="1"/>
    <col min="14316" max="14318" width="8.28515625" style="873"/>
    <col min="14319" max="14321" width="8.85546875" style="873" customWidth="1"/>
    <col min="14322" max="14327" width="11.28515625" style="873" customWidth="1"/>
    <col min="14328" max="14568" width="8.28515625" style="873"/>
    <col min="14569" max="14569" width="6.28515625" style="873" customWidth="1"/>
    <col min="14570" max="14570" width="35.140625" style="873" customWidth="1"/>
    <col min="14571" max="14571" width="10.28515625" style="873" customWidth="1"/>
    <col min="14572" max="14574" width="8.28515625" style="873"/>
    <col min="14575" max="14577" width="8.85546875" style="873" customWidth="1"/>
    <col min="14578" max="14583" width="11.28515625" style="873" customWidth="1"/>
    <col min="14584" max="14824" width="8.28515625" style="873"/>
    <col min="14825" max="14825" width="6.28515625" style="873" customWidth="1"/>
    <col min="14826" max="14826" width="35.140625" style="873" customWidth="1"/>
    <col min="14827" max="14827" width="10.28515625" style="873" customWidth="1"/>
    <col min="14828" max="14830" width="8.28515625" style="873"/>
    <col min="14831" max="14833" width="8.85546875" style="873" customWidth="1"/>
    <col min="14834" max="14839" width="11.28515625" style="873" customWidth="1"/>
    <col min="14840" max="15080" width="8.28515625" style="873"/>
    <col min="15081" max="15081" width="6.28515625" style="873" customWidth="1"/>
    <col min="15082" max="15082" width="35.140625" style="873" customWidth="1"/>
    <col min="15083" max="15083" width="10.28515625" style="873" customWidth="1"/>
    <col min="15084" max="15086" width="8.28515625" style="873"/>
    <col min="15087" max="15089" width="8.85546875" style="873" customWidth="1"/>
    <col min="15090" max="15095" width="11.28515625" style="873" customWidth="1"/>
    <col min="15096" max="15336" width="8.28515625" style="873"/>
    <col min="15337" max="15337" width="6.28515625" style="873" customWidth="1"/>
    <col min="15338" max="15338" width="35.140625" style="873" customWidth="1"/>
    <col min="15339" max="15339" width="10.28515625" style="873" customWidth="1"/>
    <col min="15340" max="15342" width="8.28515625" style="873"/>
    <col min="15343" max="15345" width="8.85546875" style="873" customWidth="1"/>
    <col min="15346" max="15351" width="11.28515625" style="873" customWidth="1"/>
    <col min="15352" max="15592" width="8.28515625" style="873"/>
    <col min="15593" max="15593" width="6.28515625" style="873" customWidth="1"/>
    <col min="15594" max="15594" width="35.140625" style="873" customWidth="1"/>
    <col min="15595" max="15595" width="10.28515625" style="873" customWidth="1"/>
    <col min="15596" max="15598" width="8.28515625" style="873"/>
    <col min="15599" max="15601" width="8.85546875" style="873" customWidth="1"/>
    <col min="15602" max="15607" width="11.28515625" style="873" customWidth="1"/>
    <col min="15608" max="15848" width="8.28515625" style="873"/>
    <col min="15849" max="15849" width="6.28515625" style="873" customWidth="1"/>
    <col min="15850" max="15850" width="35.140625" style="873" customWidth="1"/>
    <col min="15851" max="15851" width="10.28515625" style="873" customWidth="1"/>
    <col min="15852" max="15854" width="8.28515625" style="873"/>
    <col min="15855" max="15857" width="8.85546875" style="873" customWidth="1"/>
    <col min="15858" max="15863" width="11.28515625" style="873" customWidth="1"/>
    <col min="15864" max="16104" width="8.28515625" style="873"/>
    <col min="16105" max="16105" width="6.28515625" style="873" customWidth="1"/>
    <col min="16106" max="16106" width="35.140625" style="873" customWidth="1"/>
    <col min="16107" max="16107" width="10.28515625" style="873" customWidth="1"/>
    <col min="16108" max="16110" width="8.28515625" style="873"/>
    <col min="16111" max="16113" width="8.85546875" style="873" customWidth="1"/>
    <col min="16114" max="16119" width="11.28515625" style="873" customWidth="1"/>
    <col min="16120" max="16384" width="8.28515625" style="873"/>
  </cols>
  <sheetData>
    <row r="1" spans="1:35" s="901" customFormat="1" ht="28.5" customHeight="1" thickBot="1">
      <c r="A1" s="903" t="s">
        <v>580</v>
      </c>
      <c r="B1" s="935"/>
      <c r="C1" s="1486" t="s">
        <v>424</v>
      </c>
      <c r="D1" s="1486"/>
      <c r="E1" s="1486"/>
      <c r="F1" s="1486"/>
      <c r="G1" s="1486"/>
      <c r="H1" s="1486"/>
      <c r="I1" s="1486"/>
      <c r="J1" s="1486"/>
      <c r="K1" s="903"/>
      <c r="L1" s="903"/>
      <c r="M1" s="902"/>
      <c r="N1" s="902" t="s">
        <v>477</v>
      </c>
    </row>
    <row r="2" spans="1:35" ht="18.75" customHeight="1">
      <c r="A2" s="1505"/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  <c r="M2" s="1505"/>
      <c r="N2" s="1505"/>
    </row>
    <row r="3" spans="1:35" ht="18.75" customHeight="1">
      <c r="A3" s="1487" t="s">
        <v>779</v>
      </c>
      <c r="B3" s="1487"/>
      <c r="C3" s="1487"/>
      <c r="D3" s="1487"/>
      <c r="E3" s="1487"/>
      <c r="F3" s="1487"/>
      <c r="G3" s="1487"/>
      <c r="H3" s="1487"/>
      <c r="I3" s="1487"/>
      <c r="J3" s="1487"/>
      <c r="K3" s="1487"/>
      <c r="L3" s="1487"/>
      <c r="M3" s="1487"/>
      <c r="N3" s="1487"/>
    </row>
    <row r="4" spans="1:35" s="986" customFormat="1" ht="18.75" customHeight="1">
      <c r="A4" s="1508"/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  <c r="M4" s="1508"/>
      <c r="N4" s="1508"/>
    </row>
    <row r="5" spans="1:35" ht="16.5" customHeight="1">
      <c r="A5" s="1488" t="s">
        <v>627</v>
      </c>
      <c r="B5" s="1502"/>
      <c r="C5" s="1494" t="s">
        <v>576</v>
      </c>
      <c r="D5" s="897" t="s">
        <v>626</v>
      </c>
      <c r="E5" s="1488" t="s">
        <v>658</v>
      </c>
      <c r="F5" s="1489"/>
      <c r="G5" s="1488" t="s">
        <v>657</v>
      </c>
      <c r="H5" s="1502"/>
      <c r="I5" s="1489"/>
      <c r="J5" s="1488" t="s">
        <v>780</v>
      </c>
      <c r="K5" s="1502"/>
      <c r="L5" s="1502"/>
      <c r="M5" s="1502"/>
      <c r="N5" s="1489"/>
    </row>
    <row r="6" spans="1:35" ht="32.25" customHeight="1">
      <c r="A6" s="1490"/>
      <c r="B6" s="1503"/>
      <c r="C6" s="1497"/>
      <c r="D6" s="897" t="s">
        <v>573</v>
      </c>
      <c r="E6" s="897" t="s">
        <v>652</v>
      </c>
      <c r="F6" s="897" t="s">
        <v>651</v>
      </c>
      <c r="G6" s="897" t="s">
        <v>650</v>
      </c>
      <c r="H6" s="897" t="s">
        <v>649</v>
      </c>
      <c r="I6" s="897" t="s">
        <v>648</v>
      </c>
      <c r="J6" s="897" t="s">
        <v>777</v>
      </c>
      <c r="K6" s="897" t="s">
        <v>776</v>
      </c>
      <c r="L6" s="897" t="s">
        <v>775</v>
      </c>
      <c r="M6" s="897" t="s">
        <v>774</v>
      </c>
      <c r="N6" s="897" t="s">
        <v>773</v>
      </c>
    </row>
    <row r="7" spans="1:35" ht="16.5" customHeight="1" thickBot="1">
      <c r="A7" s="1492"/>
      <c r="B7" s="1504"/>
      <c r="C7" s="896" t="s">
        <v>548</v>
      </c>
      <c r="D7" s="896" t="s">
        <v>547</v>
      </c>
      <c r="E7" s="896" t="s">
        <v>547</v>
      </c>
      <c r="F7" s="896" t="s">
        <v>547</v>
      </c>
      <c r="G7" s="896" t="s">
        <v>547</v>
      </c>
      <c r="H7" s="896" t="s">
        <v>547</v>
      </c>
      <c r="I7" s="896" t="s">
        <v>547</v>
      </c>
      <c r="J7" s="896" t="s">
        <v>547</v>
      </c>
      <c r="K7" s="896" t="s">
        <v>547</v>
      </c>
      <c r="L7" s="896" t="s">
        <v>547</v>
      </c>
      <c r="M7" s="896" t="s">
        <v>547</v>
      </c>
      <c r="N7" s="896" t="s">
        <v>547</v>
      </c>
    </row>
    <row r="8" spans="1:35" ht="22.5" hidden="1" customHeight="1">
      <c r="A8" s="934"/>
      <c r="B8" s="934"/>
      <c r="C8" s="934"/>
      <c r="D8" s="934"/>
      <c r="E8" s="934"/>
      <c r="F8" s="934"/>
      <c r="G8" s="934"/>
      <c r="H8" s="934"/>
      <c r="I8" s="934"/>
      <c r="J8" s="934"/>
      <c r="K8" s="934"/>
      <c r="L8" s="934"/>
      <c r="M8" s="934"/>
      <c r="N8" s="934"/>
    </row>
    <row r="9" spans="1:35" ht="22.5" hidden="1" customHeight="1" thickBot="1">
      <c r="A9" s="934"/>
      <c r="B9" s="934"/>
      <c r="C9" s="934"/>
      <c r="D9" s="934"/>
      <c r="E9" s="934"/>
      <c r="F9" s="934"/>
      <c r="G9" s="934"/>
      <c r="H9" s="934"/>
      <c r="I9" s="934"/>
      <c r="J9" s="934"/>
      <c r="K9" s="934"/>
      <c r="L9" s="934"/>
      <c r="M9" s="934"/>
      <c r="N9" s="934"/>
    </row>
    <row r="10" spans="1:35" s="985" customFormat="1" ht="10.5" customHeight="1">
      <c r="A10" s="895"/>
      <c r="B10" s="895"/>
      <c r="C10" s="894"/>
      <c r="D10" s="893"/>
      <c r="E10" s="933"/>
      <c r="F10" s="933"/>
      <c r="G10" s="933"/>
      <c r="H10" s="933"/>
      <c r="I10" s="933"/>
      <c r="J10" s="933"/>
      <c r="K10" s="933"/>
      <c r="L10" s="933"/>
      <c r="M10" s="933"/>
      <c r="N10" s="933"/>
    </row>
    <row r="11" spans="1:35" ht="20.25" customHeight="1">
      <c r="A11" s="891" t="s">
        <v>56</v>
      </c>
      <c r="B11" s="931" t="s">
        <v>619</v>
      </c>
      <c r="C11" s="888">
        <v>89.218000000000004</v>
      </c>
      <c r="D11" s="887">
        <v>25570.636600000002</v>
      </c>
      <c r="E11" s="889">
        <v>27357.243399999999</v>
      </c>
      <c r="F11" s="889">
        <v>22230.536</v>
      </c>
      <c r="G11" s="889">
        <v>25651.7503</v>
      </c>
      <c r="H11" s="889">
        <v>25372.819899999999</v>
      </c>
      <c r="I11" s="889">
        <v>25728.652999999998</v>
      </c>
      <c r="J11" s="889">
        <v>19793.743600000002</v>
      </c>
      <c r="K11" s="889">
        <v>24681.415799999999</v>
      </c>
      <c r="L11" s="889">
        <v>27493.6306</v>
      </c>
      <c r="M11" s="889">
        <v>33359.7137</v>
      </c>
      <c r="N11" s="889">
        <v>23025.617900000001</v>
      </c>
      <c r="P11" s="984"/>
      <c r="Q11" s="984"/>
      <c r="R11" s="984"/>
      <c r="S11" s="984"/>
      <c r="T11" s="984"/>
      <c r="U11" s="984"/>
      <c r="V11" s="984"/>
      <c r="W11" s="984"/>
      <c r="X11" s="984"/>
      <c r="Y11" s="984"/>
      <c r="Z11" s="984"/>
      <c r="AA11" s="984"/>
      <c r="AB11" s="984"/>
      <c r="AC11" s="984"/>
      <c r="AD11" s="984"/>
      <c r="AE11" s="984"/>
      <c r="AF11" s="984"/>
      <c r="AG11" s="984"/>
      <c r="AH11" s="984"/>
      <c r="AI11" s="984"/>
    </row>
    <row r="12" spans="1:35" ht="20.25" customHeight="1">
      <c r="A12" s="891" t="s">
        <v>59</v>
      </c>
      <c r="B12" s="931" t="s">
        <v>60</v>
      </c>
      <c r="C12" s="888">
        <v>22.142700000000001</v>
      </c>
      <c r="D12" s="887">
        <v>34802.622499999998</v>
      </c>
      <c r="E12" s="889">
        <v>35513.749199999998</v>
      </c>
      <c r="F12" s="889">
        <v>29206.1702</v>
      </c>
      <c r="G12" s="889">
        <v>30353.635900000001</v>
      </c>
      <c r="H12" s="889">
        <v>35583.029399999999</v>
      </c>
      <c r="I12" s="889">
        <v>34502.209799999997</v>
      </c>
      <c r="J12" s="889">
        <v>30775.569299999999</v>
      </c>
      <c r="K12" s="889">
        <v>33118.5337</v>
      </c>
      <c r="L12" s="889">
        <v>37691.86</v>
      </c>
      <c r="M12" s="889">
        <v>51884.220300000001</v>
      </c>
      <c r="N12" s="889">
        <v>29848.9172</v>
      </c>
      <c r="P12" s="984"/>
      <c r="Q12" s="984"/>
      <c r="R12" s="984"/>
      <c r="S12" s="984"/>
      <c r="T12" s="984"/>
      <c r="U12" s="984"/>
      <c r="V12" s="984"/>
      <c r="W12" s="984"/>
      <c r="X12" s="984"/>
      <c r="Y12" s="984"/>
      <c r="Z12" s="984"/>
      <c r="AA12" s="984"/>
      <c r="AB12" s="984"/>
      <c r="AC12" s="984"/>
      <c r="AD12" s="984"/>
      <c r="AE12" s="984"/>
      <c r="AF12" s="984"/>
      <c r="AG12" s="984"/>
      <c r="AH12" s="984"/>
      <c r="AI12" s="984"/>
    </row>
    <row r="13" spans="1:35" ht="20.25" customHeight="1">
      <c r="A13" s="891" t="s">
        <v>61</v>
      </c>
      <c r="B13" s="931" t="s">
        <v>62</v>
      </c>
      <c r="C13" s="888">
        <v>1062.8146999999999</v>
      </c>
      <c r="D13" s="887">
        <v>29848.653699999999</v>
      </c>
      <c r="E13" s="889">
        <v>32451.126199999999</v>
      </c>
      <c r="F13" s="889">
        <v>25296.425800000001</v>
      </c>
      <c r="G13" s="889">
        <v>28663.538100000002</v>
      </c>
      <c r="H13" s="889">
        <v>30943.707399999999</v>
      </c>
      <c r="I13" s="889">
        <v>28690.054100000001</v>
      </c>
      <c r="J13" s="889">
        <v>25743.945400000001</v>
      </c>
      <c r="K13" s="889">
        <v>28076.1849</v>
      </c>
      <c r="L13" s="889">
        <v>31307.002499999999</v>
      </c>
      <c r="M13" s="889">
        <v>44800.511500000001</v>
      </c>
      <c r="N13" s="889">
        <v>27552.2863</v>
      </c>
      <c r="P13" s="984"/>
      <c r="Q13" s="984"/>
      <c r="R13" s="984"/>
      <c r="S13" s="984"/>
      <c r="T13" s="984"/>
      <c r="U13" s="984"/>
      <c r="V13" s="984"/>
      <c r="W13" s="984"/>
      <c r="X13" s="984"/>
      <c r="Y13" s="984"/>
      <c r="Z13" s="984"/>
      <c r="AA13" s="984"/>
      <c r="AB13" s="984"/>
      <c r="AC13" s="984"/>
      <c r="AD13" s="984"/>
      <c r="AE13" s="984"/>
      <c r="AF13" s="984"/>
      <c r="AG13" s="984"/>
      <c r="AH13" s="984"/>
      <c r="AI13" s="984"/>
    </row>
    <row r="14" spans="1:35" ht="20.25" customHeight="1">
      <c r="A14" s="891" t="s">
        <v>63</v>
      </c>
      <c r="B14" s="931" t="s">
        <v>518</v>
      </c>
      <c r="C14" s="888">
        <v>32.540799999999997</v>
      </c>
      <c r="D14" s="887">
        <v>42064.4643</v>
      </c>
      <c r="E14" s="889">
        <v>43823.4018</v>
      </c>
      <c r="F14" s="889">
        <v>37613.191599999998</v>
      </c>
      <c r="G14" s="889">
        <v>36031.266499999998</v>
      </c>
      <c r="H14" s="889">
        <v>44288.133900000001</v>
      </c>
      <c r="I14" s="889">
        <v>41588.862699999998</v>
      </c>
      <c r="J14" s="889">
        <v>17913.688999999998</v>
      </c>
      <c r="K14" s="889">
        <v>34304.054700000001</v>
      </c>
      <c r="L14" s="889">
        <v>42098.027999999998</v>
      </c>
      <c r="M14" s="889">
        <v>58411.889799999997</v>
      </c>
      <c r="N14" s="889">
        <v>28099.282899999998</v>
      </c>
      <c r="P14" s="984"/>
      <c r="Q14" s="984"/>
      <c r="R14" s="984"/>
      <c r="S14" s="984"/>
      <c r="T14" s="984"/>
      <c r="U14" s="984"/>
      <c r="V14" s="984"/>
      <c r="W14" s="984"/>
      <c r="X14" s="984"/>
      <c r="Y14" s="984"/>
      <c r="Z14" s="984"/>
      <c r="AA14" s="984"/>
      <c r="AB14" s="984"/>
      <c r="AC14" s="984"/>
      <c r="AD14" s="984"/>
      <c r="AE14" s="984"/>
      <c r="AF14" s="984"/>
      <c r="AG14" s="984"/>
      <c r="AH14" s="984"/>
      <c r="AI14" s="984"/>
    </row>
    <row r="15" spans="1:35" ht="20.25" customHeight="1">
      <c r="A15" s="891" t="s">
        <v>65</v>
      </c>
      <c r="B15" s="931" t="s">
        <v>618</v>
      </c>
      <c r="C15" s="888">
        <v>49.3033</v>
      </c>
      <c r="D15" s="887">
        <v>28133.222000000002</v>
      </c>
      <c r="E15" s="889">
        <v>28847.706099999999</v>
      </c>
      <c r="F15" s="889">
        <v>24808.979800000001</v>
      </c>
      <c r="G15" s="889">
        <v>25726.4715</v>
      </c>
      <c r="H15" s="889">
        <v>28423.1126</v>
      </c>
      <c r="I15" s="889">
        <v>28553.4018</v>
      </c>
      <c r="J15" s="889">
        <v>20707.848399999999</v>
      </c>
      <c r="K15" s="889">
        <v>27015.9493</v>
      </c>
      <c r="L15" s="889">
        <v>29830.5844</v>
      </c>
      <c r="M15" s="889">
        <v>39267.114500000003</v>
      </c>
      <c r="N15" s="889">
        <v>29026.34</v>
      </c>
      <c r="P15" s="984"/>
      <c r="Q15" s="984"/>
      <c r="R15" s="984"/>
      <c r="S15" s="984"/>
      <c r="T15" s="984"/>
      <c r="U15" s="984"/>
      <c r="V15" s="984"/>
      <c r="W15" s="984"/>
      <c r="X15" s="984"/>
      <c r="Y15" s="984"/>
      <c r="Z15" s="984"/>
      <c r="AA15" s="984"/>
      <c r="AB15" s="984"/>
      <c r="AC15" s="984"/>
      <c r="AD15" s="984"/>
      <c r="AE15" s="984"/>
      <c r="AF15" s="984"/>
      <c r="AG15" s="984"/>
      <c r="AH15" s="984"/>
      <c r="AI15" s="984"/>
    </row>
    <row r="16" spans="1:35" ht="20.25" customHeight="1">
      <c r="A16" s="891" t="s">
        <v>67</v>
      </c>
      <c r="B16" s="931" t="s">
        <v>68</v>
      </c>
      <c r="C16" s="888">
        <v>190.9417</v>
      </c>
      <c r="D16" s="887">
        <v>25874.0399</v>
      </c>
      <c r="E16" s="889">
        <v>26686.855800000001</v>
      </c>
      <c r="F16" s="889">
        <v>22148.900399999999</v>
      </c>
      <c r="G16" s="889">
        <v>23410.466799999998</v>
      </c>
      <c r="H16" s="889">
        <v>26250.991399999999</v>
      </c>
      <c r="I16" s="889">
        <v>26310.592199999999</v>
      </c>
      <c r="J16" s="889">
        <v>19897.165400000002</v>
      </c>
      <c r="K16" s="889">
        <v>23933.540799999999</v>
      </c>
      <c r="L16" s="889">
        <v>27451.1044</v>
      </c>
      <c r="M16" s="889">
        <v>37540.414799999999</v>
      </c>
      <c r="N16" s="889">
        <v>19989.683000000001</v>
      </c>
      <c r="P16" s="984"/>
      <c r="Q16" s="984"/>
      <c r="R16" s="984"/>
      <c r="S16" s="984"/>
      <c r="T16" s="984"/>
      <c r="U16" s="984"/>
      <c r="V16" s="984"/>
      <c r="W16" s="984"/>
      <c r="X16" s="984"/>
      <c r="Y16" s="984"/>
      <c r="Z16" s="984"/>
      <c r="AA16" s="984"/>
      <c r="AB16" s="984"/>
      <c r="AC16" s="984"/>
      <c r="AD16" s="984"/>
      <c r="AE16" s="984"/>
      <c r="AF16" s="984"/>
      <c r="AG16" s="984"/>
      <c r="AH16" s="984"/>
      <c r="AI16" s="984"/>
    </row>
    <row r="17" spans="1:35" ht="20.25" customHeight="1">
      <c r="A17" s="891" t="s">
        <v>69</v>
      </c>
      <c r="B17" s="931" t="s">
        <v>516</v>
      </c>
      <c r="C17" s="888">
        <v>475.43639999999999</v>
      </c>
      <c r="D17" s="887">
        <v>25475.378499999999</v>
      </c>
      <c r="E17" s="889">
        <v>29021.826400000002</v>
      </c>
      <c r="F17" s="889">
        <v>22883.1603</v>
      </c>
      <c r="G17" s="889">
        <v>24535.676599999999</v>
      </c>
      <c r="H17" s="889">
        <v>26394.370299999999</v>
      </c>
      <c r="I17" s="889">
        <v>24096.4287</v>
      </c>
      <c r="J17" s="889">
        <v>21076.129000000001</v>
      </c>
      <c r="K17" s="889">
        <v>22205.983100000001</v>
      </c>
      <c r="L17" s="889">
        <v>26481.106299999999</v>
      </c>
      <c r="M17" s="889">
        <v>38455.877999999997</v>
      </c>
      <c r="N17" s="889">
        <v>30202.4094</v>
      </c>
      <c r="P17" s="984"/>
      <c r="Q17" s="984"/>
      <c r="R17" s="984"/>
      <c r="S17" s="984"/>
      <c r="T17" s="984"/>
      <c r="U17" s="984"/>
      <c r="V17" s="984"/>
      <c r="W17" s="984"/>
      <c r="X17" s="984"/>
      <c r="Y17" s="984"/>
      <c r="Z17" s="984"/>
      <c r="AA17" s="984"/>
      <c r="AB17" s="984"/>
      <c r="AC17" s="984"/>
      <c r="AD17" s="984"/>
      <c r="AE17" s="984"/>
      <c r="AF17" s="984"/>
      <c r="AG17" s="984"/>
      <c r="AH17" s="984"/>
      <c r="AI17" s="984"/>
    </row>
    <row r="18" spans="1:35" ht="20.25" customHeight="1">
      <c r="A18" s="891" t="s">
        <v>71</v>
      </c>
      <c r="B18" s="931" t="s">
        <v>72</v>
      </c>
      <c r="C18" s="888">
        <v>243.6858</v>
      </c>
      <c r="D18" s="887">
        <v>28734.848099999999</v>
      </c>
      <c r="E18" s="889">
        <v>29616.8233</v>
      </c>
      <c r="F18" s="889">
        <v>26726.295999999998</v>
      </c>
      <c r="G18" s="889">
        <v>26609.279399999999</v>
      </c>
      <c r="H18" s="889">
        <v>28452.650900000001</v>
      </c>
      <c r="I18" s="889">
        <v>30158.749800000001</v>
      </c>
      <c r="J18" s="889">
        <v>23807.3717</v>
      </c>
      <c r="K18" s="889">
        <v>26521.976699999999</v>
      </c>
      <c r="L18" s="889">
        <v>31065.066699999999</v>
      </c>
      <c r="M18" s="889">
        <v>40712.875</v>
      </c>
      <c r="N18" s="889">
        <v>27349.330699999999</v>
      </c>
      <c r="P18" s="984"/>
      <c r="Q18" s="984"/>
      <c r="R18" s="984"/>
      <c r="S18" s="984"/>
      <c r="T18" s="984"/>
      <c r="U18" s="984"/>
      <c r="V18" s="984"/>
      <c r="W18" s="984"/>
      <c r="X18" s="984"/>
      <c r="Y18" s="984"/>
      <c r="Z18" s="984"/>
      <c r="AA18" s="984"/>
      <c r="AB18" s="984"/>
      <c r="AC18" s="984"/>
      <c r="AD18" s="984"/>
      <c r="AE18" s="984"/>
      <c r="AF18" s="984"/>
      <c r="AG18" s="984"/>
      <c r="AH18" s="984"/>
      <c r="AI18" s="984"/>
    </row>
    <row r="19" spans="1:35" ht="20.25" customHeight="1">
      <c r="A19" s="891" t="s">
        <v>73</v>
      </c>
      <c r="B19" s="931" t="s">
        <v>617</v>
      </c>
      <c r="C19" s="888">
        <v>112.2838</v>
      </c>
      <c r="D19" s="887">
        <v>16119.2155</v>
      </c>
      <c r="E19" s="889">
        <v>16090.708199999999</v>
      </c>
      <c r="F19" s="889">
        <v>16144.252699999999</v>
      </c>
      <c r="G19" s="889">
        <v>15788.5491</v>
      </c>
      <c r="H19" s="889">
        <v>15857.0126</v>
      </c>
      <c r="I19" s="889">
        <v>17815.5386</v>
      </c>
      <c r="J19" s="889">
        <v>15064.5442</v>
      </c>
      <c r="K19" s="889">
        <v>14938.527099999999</v>
      </c>
      <c r="L19" s="889">
        <v>18013.662499999999</v>
      </c>
      <c r="M19" s="889">
        <v>23908.5383</v>
      </c>
      <c r="N19" s="889">
        <v>15901.3989</v>
      </c>
      <c r="P19" s="984"/>
      <c r="Q19" s="984"/>
      <c r="R19" s="984"/>
      <c r="S19" s="984"/>
      <c r="T19" s="984"/>
      <c r="U19" s="984"/>
      <c r="V19" s="984"/>
      <c r="W19" s="984"/>
      <c r="X19" s="984"/>
      <c r="Y19" s="984"/>
      <c r="Z19" s="984"/>
      <c r="AA19" s="984"/>
      <c r="AB19" s="984"/>
      <c r="AC19" s="984"/>
      <c r="AD19" s="984"/>
      <c r="AE19" s="984"/>
      <c r="AF19" s="984"/>
      <c r="AG19" s="984"/>
      <c r="AH19" s="984"/>
      <c r="AI19" s="984"/>
    </row>
    <row r="20" spans="1:35" ht="20.25" customHeight="1">
      <c r="A20" s="891" t="s">
        <v>75</v>
      </c>
      <c r="B20" s="931" t="s">
        <v>76</v>
      </c>
      <c r="C20" s="888">
        <v>112.93819999999999</v>
      </c>
      <c r="D20" s="887">
        <v>45251.821900000003</v>
      </c>
      <c r="E20" s="889">
        <v>50828.173699999999</v>
      </c>
      <c r="F20" s="889">
        <v>34969.3753</v>
      </c>
      <c r="G20" s="889">
        <v>35857.811999999998</v>
      </c>
      <c r="H20" s="889">
        <v>51547.265399999997</v>
      </c>
      <c r="I20" s="889">
        <v>41087.113499999999</v>
      </c>
      <c r="J20" s="889">
        <v>21066.577300000001</v>
      </c>
      <c r="K20" s="889">
        <v>26977.971000000001</v>
      </c>
      <c r="L20" s="889">
        <v>38712.552300000003</v>
      </c>
      <c r="M20" s="889">
        <v>54952.9087</v>
      </c>
      <c r="N20" s="889">
        <v>32082.9022</v>
      </c>
      <c r="P20" s="984"/>
      <c r="Q20" s="984"/>
      <c r="R20" s="984"/>
      <c r="S20" s="984"/>
      <c r="T20" s="984"/>
      <c r="U20" s="984"/>
      <c r="V20" s="984"/>
      <c r="W20" s="984"/>
      <c r="X20" s="984"/>
      <c r="Y20" s="984"/>
      <c r="Z20" s="984"/>
      <c r="AA20" s="984"/>
      <c r="AB20" s="984"/>
      <c r="AC20" s="984"/>
      <c r="AD20" s="984"/>
      <c r="AE20" s="984"/>
      <c r="AF20" s="984"/>
      <c r="AG20" s="984"/>
      <c r="AH20" s="984"/>
      <c r="AI20" s="984"/>
    </row>
    <row r="21" spans="1:35" ht="20.25" customHeight="1">
      <c r="A21" s="891" t="s">
        <v>77</v>
      </c>
      <c r="B21" s="931" t="s">
        <v>78</v>
      </c>
      <c r="C21" s="888">
        <v>70.264600000000002</v>
      </c>
      <c r="D21" s="887">
        <v>43270.807999999997</v>
      </c>
      <c r="E21" s="889">
        <v>56552.694000000003</v>
      </c>
      <c r="F21" s="889">
        <v>37189.796999999999</v>
      </c>
      <c r="G21" s="889">
        <v>31709.150900000001</v>
      </c>
      <c r="H21" s="889">
        <v>47544.808599999997</v>
      </c>
      <c r="I21" s="889">
        <v>46745.176599999999</v>
      </c>
      <c r="J21" s="889">
        <v>28231.857599999999</v>
      </c>
      <c r="K21" s="889">
        <v>24710.7896</v>
      </c>
      <c r="L21" s="889">
        <v>36933.850400000003</v>
      </c>
      <c r="M21" s="889">
        <v>57784.727299999999</v>
      </c>
      <c r="N21" s="889">
        <v>34287.563399999999</v>
      </c>
      <c r="P21" s="984"/>
      <c r="Q21" s="984"/>
      <c r="R21" s="984"/>
      <c r="S21" s="984"/>
      <c r="T21" s="984"/>
      <c r="U21" s="984"/>
      <c r="V21" s="984"/>
      <c r="W21" s="984"/>
      <c r="X21" s="984"/>
      <c r="Y21" s="984"/>
      <c r="Z21" s="984"/>
      <c r="AA21" s="984"/>
      <c r="AB21" s="984"/>
      <c r="AC21" s="984"/>
      <c r="AD21" s="984"/>
      <c r="AE21" s="984"/>
      <c r="AF21" s="984"/>
      <c r="AG21" s="984"/>
      <c r="AH21" s="984"/>
      <c r="AI21" s="984"/>
    </row>
    <row r="22" spans="1:35" ht="20.25" customHeight="1">
      <c r="A22" s="891" t="s">
        <v>79</v>
      </c>
      <c r="B22" s="931" t="s">
        <v>508</v>
      </c>
      <c r="C22" s="888">
        <v>43.6126</v>
      </c>
      <c r="D22" s="887">
        <v>25828.2196</v>
      </c>
      <c r="E22" s="889">
        <v>27599.6963</v>
      </c>
      <c r="F22" s="889">
        <v>25120.9575</v>
      </c>
      <c r="G22" s="889">
        <v>22099.8786</v>
      </c>
      <c r="H22" s="889">
        <v>26552.778600000001</v>
      </c>
      <c r="I22" s="889">
        <v>25216.725699999999</v>
      </c>
      <c r="J22" s="889">
        <v>14720.0653</v>
      </c>
      <c r="K22" s="889">
        <v>22341.487000000001</v>
      </c>
      <c r="L22" s="889">
        <v>27662.917600000001</v>
      </c>
      <c r="M22" s="889">
        <v>32788.540999999997</v>
      </c>
      <c r="N22" s="889">
        <v>18364.006099999999</v>
      </c>
      <c r="P22" s="984"/>
      <c r="Q22" s="984"/>
      <c r="R22" s="984"/>
      <c r="S22" s="984"/>
      <c r="T22" s="984"/>
      <c r="U22" s="984"/>
      <c r="V22" s="984"/>
      <c r="W22" s="984"/>
      <c r="X22" s="984"/>
      <c r="Y22" s="984"/>
      <c r="Z22" s="984"/>
      <c r="AA22" s="984"/>
      <c r="AB22" s="984"/>
      <c r="AC22" s="984"/>
      <c r="AD22" s="984"/>
      <c r="AE22" s="984"/>
      <c r="AF22" s="984"/>
      <c r="AG22" s="984"/>
      <c r="AH22" s="984"/>
      <c r="AI22" s="984"/>
    </row>
    <row r="23" spans="1:35" ht="20.25" customHeight="1">
      <c r="A23" s="891" t="s">
        <v>81</v>
      </c>
      <c r="B23" s="931" t="s">
        <v>616</v>
      </c>
      <c r="C23" s="888">
        <v>167.42420000000001</v>
      </c>
      <c r="D23" s="887">
        <v>31825.8724</v>
      </c>
      <c r="E23" s="889">
        <v>35261.900999999998</v>
      </c>
      <c r="F23" s="889">
        <v>27951.977900000002</v>
      </c>
      <c r="G23" s="889">
        <v>29650.140500000001</v>
      </c>
      <c r="H23" s="889">
        <v>33472.831599999998</v>
      </c>
      <c r="I23" s="889">
        <v>30032.6911</v>
      </c>
      <c r="J23" s="889">
        <v>14582.542600000001</v>
      </c>
      <c r="K23" s="889">
        <v>25329.078600000001</v>
      </c>
      <c r="L23" s="889">
        <v>26754.428100000001</v>
      </c>
      <c r="M23" s="889">
        <v>39677.4908</v>
      </c>
      <c r="N23" s="889">
        <v>27736.307799999999</v>
      </c>
      <c r="P23" s="984"/>
      <c r="Q23" s="984"/>
      <c r="R23" s="984"/>
      <c r="S23" s="984"/>
      <c r="T23" s="984"/>
      <c r="U23" s="984"/>
      <c r="V23" s="984"/>
      <c r="W23" s="984"/>
      <c r="X23" s="984"/>
      <c r="Y23" s="984"/>
      <c r="Z23" s="984"/>
      <c r="AA23" s="984"/>
      <c r="AB23" s="984"/>
      <c r="AC23" s="984"/>
      <c r="AD23" s="984"/>
      <c r="AE23" s="984"/>
      <c r="AF23" s="984"/>
      <c r="AG23" s="984"/>
      <c r="AH23" s="984"/>
      <c r="AI23" s="984"/>
    </row>
    <row r="24" spans="1:35" ht="20.25" customHeight="1">
      <c r="A24" s="891" t="s">
        <v>83</v>
      </c>
      <c r="B24" s="931" t="s">
        <v>84</v>
      </c>
      <c r="C24" s="888">
        <v>171.79320000000001</v>
      </c>
      <c r="D24" s="887">
        <v>19426.870599999998</v>
      </c>
      <c r="E24" s="889">
        <v>20178.081300000002</v>
      </c>
      <c r="F24" s="889">
        <v>18508.069100000001</v>
      </c>
      <c r="G24" s="889">
        <v>23312.6325</v>
      </c>
      <c r="H24" s="889">
        <v>20623.839400000001</v>
      </c>
      <c r="I24" s="889">
        <v>15866.416999999999</v>
      </c>
      <c r="J24" s="889">
        <v>15839.8737</v>
      </c>
      <c r="K24" s="889">
        <v>17179.857899999999</v>
      </c>
      <c r="L24" s="889">
        <v>21997.604599999999</v>
      </c>
      <c r="M24" s="889">
        <v>29682.601600000002</v>
      </c>
      <c r="N24" s="889">
        <v>21271.050500000001</v>
      </c>
      <c r="P24" s="984"/>
      <c r="Q24" s="984"/>
      <c r="R24" s="984"/>
      <c r="S24" s="984"/>
      <c r="T24" s="984"/>
      <c r="U24" s="984"/>
      <c r="V24" s="984"/>
      <c r="W24" s="984"/>
      <c r="X24" s="984"/>
      <c r="Y24" s="984"/>
      <c r="Z24" s="984"/>
      <c r="AA24" s="984"/>
      <c r="AB24" s="984"/>
      <c r="AC24" s="984"/>
      <c r="AD24" s="984"/>
      <c r="AE24" s="984"/>
      <c r="AF24" s="984"/>
      <c r="AG24" s="984"/>
      <c r="AH24" s="984"/>
      <c r="AI24" s="984"/>
    </row>
    <row r="25" spans="1:35" ht="20.25" customHeight="1">
      <c r="A25" s="891" t="s">
        <v>85</v>
      </c>
      <c r="B25" s="931" t="s">
        <v>27</v>
      </c>
      <c r="C25" s="888">
        <v>279.72149999999999</v>
      </c>
      <c r="D25" s="887">
        <v>35269.881699999998</v>
      </c>
      <c r="E25" s="889">
        <v>39042.664199999999</v>
      </c>
      <c r="F25" s="889">
        <v>32479.049800000001</v>
      </c>
      <c r="G25" s="889">
        <v>28501.3249</v>
      </c>
      <c r="H25" s="889">
        <v>36631.025399999999</v>
      </c>
      <c r="I25" s="889">
        <v>35833.2978</v>
      </c>
      <c r="J25" s="889">
        <v>15332.709199999999</v>
      </c>
      <c r="K25" s="889">
        <v>24695.6666</v>
      </c>
      <c r="L25" s="889">
        <v>33578.835400000004</v>
      </c>
      <c r="M25" s="889">
        <v>42644.877800000002</v>
      </c>
      <c r="N25" s="889">
        <v>31923.897000000001</v>
      </c>
      <c r="P25" s="984"/>
      <c r="Q25" s="984"/>
      <c r="R25" s="984"/>
      <c r="S25" s="984"/>
      <c r="T25" s="984"/>
      <c r="U25" s="984"/>
      <c r="V25" s="984"/>
      <c r="W25" s="984"/>
      <c r="X25" s="984"/>
      <c r="Y25" s="984"/>
      <c r="Z25" s="984"/>
      <c r="AA25" s="984"/>
      <c r="AB25" s="984"/>
      <c r="AC25" s="984"/>
      <c r="AD25" s="984"/>
      <c r="AE25" s="984"/>
      <c r="AF25" s="984"/>
      <c r="AG25" s="984"/>
      <c r="AH25" s="984"/>
      <c r="AI25" s="984"/>
    </row>
    <row r="26" spans="1:35" ht="20.25" customHeight="1">
      <c r="A26" s="891" t="s">
        <v>87</v>
      </c>
      <c r="B26" s="931" t="s">
        <v>34</v>
      </c>
      <c r="C26" s="888">
        <v>252.96119999999999</v>
      </c>
      <c r="D26" s="887">
        <v>31795.134600000001</v>
      </c>
      <c r="E26" s="889">
        <v>35238.118600000002</v>
      </c>
      <c r="F26" s="889">
        <v>30918.485199999999</v>
      </c>
      <c r="G26" s="889">
        <v>28081.724200000001</v>
      </c>
      <c r="H26" s="889">
        <v>31369.790099999998</v>
      </c>
      <c r="I26" s="889">
        <v>34340.767800000001</v>
      </c>
      <c r="J26" s="889">
        <v>16636.583299999998</v>
      </c>
      <c r="K26" s="889">
        <v>18207.75</v>
      </c>
      <c r="L26" s="889">
        <v>28878.532299999999</v>
      </c>
      <c r="M26" s="889">
        <v>36142.104599999999</v>
      </c>
      <c r="N26" s="889">
        <v>30849.061699999998</v>
      </c>
      <c r="P26" s="984"/>
      <c r="Q26" s="984"/>
      <c r="R26" s="984"/>
      <c r="S26" s="984"/>
      <c r="T26" s="984"/>
      <c r="U26" s="984"/>
      <c r="V26" s="984"/>
      <c r="W26" s="984"/>
      <c r="X26" s="984"/>
      <c r="Y26" s="984"/>
      <c r="Z26" s="984"/>
      <c r="AA26" s="984"/>
      <c r="AB26" s="984"/>
      <c r="AC26" s="984"/>
      <c r="AD26" s="984"/>
      <c r="AE26" s="984"/>
      <c r="AF26" s="984"/>
      <c r="AG26" s="984"/>
      <c r="AH26" s="984"/>
      <c r="AI26" s="984"/>
    </row>
    <row r="27" spans="1:35" ht="20.25" customHeight="1">
      <c r="A27" s="891" t="s">
        <v>88</v>
      </c>
      <c r="B27" s="931" t="s">
        <v>89</v>
      </c>
      <c r="C27" s="888">
        <v>271.07279999999997</v>
      </c>
      <c r="D27" s="887">
        <v>30193.510300000002</v>
      </c>
      <c r="E27" s="889">
        <v>33804.186300000001</v>
      </c>
      <c r="F27" s="889">
        <v>29558.526300000001</v>
      </c>
      <c r="G27" s="889">
        <v>28410.6394</v>
      </c>
      <c r="H27" s="889">
        <v>30825.777699999999</v>
      </c>
      <c r="I27" s="889">
        <v>30054.735700000001</v>
      </c>
      <c r="J27" s="889">
        <v>21088.25</v>
      </c>
      <c r="K27" s="889">
        <v>23484.506700000002</v>
      </c>
      <c r="L27" s="889">
        <v>30871.578799999999</v>
      </c>
      <c r="M27" s="889">
        <v>42343.042200000004</v>
      </c>
      <c r="N27" s="889">
        <v>29386.9146</v>
      </c>
      <c r="P27" s="984"/>
      <c r="Q27" s="984"/>
      <c r="R27" s="984"/>
      <c r="S27" s="984"/>
      <c r="T27" s="984"/>
      <c r="U27" s="984"/>
      <c r="V27" s="984"/>
      <c r="W27" s="984"/>
      <c r="X27" s="984"/>
      <c r="Y27" s="984"/>
      <c r="Z27" s="984"/>
      <c r="AA27" s="984"/>
      <c r="AB27" s="984"/>
      <c r="AC27" s="984"/>
      <c r="AD27" s="984"/>
      <c r="AE27" s="984"/>
      <c r="AF27" s="984"/>
      <c r="AG27" s="984"/>
      <c r="AH27" s="984"/>
      <c r="AI27" s="984"/>
    </row>
    <row r="28" spans="1:35" ht="20.25" customHeight="1">
      <c r="A28" s="891" t="s">
        <v>90</v>
      </c>
      <c r="B28" s="931" t="s">
        <v>615</v>
      </c>
      <c r="C28" s="888">
        <v>47.174599999999998</v>
      </c>
      <c r="D28" s="887">
        <v>26715.654999999999</v>
      </c>
      <c r="E28" s="889">
        <v>27793.4692</v>
      </c>
      <c r="F28" s="889">
        <v>25800.527900000001</v>
      </c>
      <c r="G28" s="889">
        <v>23524.047200000001</v>
      </c>
      <c r="H28" s="889">
        <v>26780.841</v>
      </c>
      <c r="I28" s="889">
        <v>27975.5507</v>
      </c>
      <c r="J28" s="889">
        <v>21010.855800000001</v>
      </c>
      <c r="K28" s="889">
        <v>22289.3151</v>
      </c>
      <c r="L28" s="889">
        <v>26504.768599999999</v>
      </c>
      <c r="M28" s="889">
        <v>32572.825400000002</v>
      </c>
      <c r="N28" s="889">
        <v>28235.309399999998</v>
      </c>
      <c r="P28" s="984"/>
      <c r="Q28" s="984"/>
      <c r="R28" s="984"/>
      <c r="S28" s="984"/>
      <c r="T28" s="984"/>
      <c r="U28" s="984"/>
      <c r="V28" s="984"/>
      <c r="W28" s="984"/>
      <c r="X28" s="984"/>
      <c r="Y28" s="984"/>
      <c r="Z28" s="984"/>
      <c r="AA28" s="984"/>
      <c r="AB28" s="984"/>
      <c r="AC28" s="984"/>
      <c r="AD28" s="984"/>
      <c r="AE28" s="984"/>
      <c r="AF28" s="984"/>
      <c r="AG28" s="984"/>
      <c r="AH28" s="984"/>
      <c r="AI28" s="984"/>
    </row>
    <row r="29" spans="1:35" ht="20.25" customHeight="1" thickBot="1">
      <c r="A29" s="930" t="s">
        <v>92</v>
      </c>
      <c r="B29" s="929" t="s">
        <v>93</v>
      </c>
      <c r="C29" s="926">
        <v>43.773400000000002</v>
      </c>
      <c r="D29" s="927">
        <v>22116.379400000002</v>
      </c>
      <c r="E29" s="928">
        <v>24142.631700000002</v>
      </c>
      <c r="F29" s="928">
        <v>20934.634999999998</v>
      </c>
      <c r="G29" s="928">
        <v>22127.648300000001</v>
      </c>
      <c r="H29" s="928">
        <v>22700.847699999998</v>
      </c>
      <c r="I29" s="928">
        <v>21183.5713</v>
      </c>
      <c r="J29" s="928">
        <v>17683.1875</v>
      </c>
      <c r="K29" s="928">
        <v>18989.893199999999</v>
      </c>
      <c r="L29" s="928">
        <v>22628.018499999998</v>
      </c>
      <c r="M29" s="928">
        <v>28270.9257</v>
      </c>
      <c r="N29" s="928">
        <v>18821.498500000002</v>
      </c>
      <c r="P29" s="984"/>
      <c r="Q29" s="984"/>
      <c r="R29" s="984"/>
      <c r="S29" s="984"/>
      <c r="T29" s="984"/>
      <c r="U29" s="984"/>
      <c r="V29" s="984"/>
      <c r="W29" s="984"/>
      <c r="X29" s="984"/>
      <c r="Y29" s="984"/>
      <c r="Z29" s="984"/>
      <c r="AA29" s="984"/>
      <c r="AB29" s="984"/>
      <c r="AC29" s="984"/>
      <c r="AD29" s="984"/>
      <c r="AE29" s="984"/>
      <c r="AF29" s="984"/>
      <c r="AG29" s="984"/>
      <c r="AH29" s="984"/>
      <c r="AI29" s="984"/>
    </row>
    <row r="30" spans="1:35" ht="20.25" customHeight="1" thickTop="1">
      <c r="A30" s="880" t="s">
        <v>496</v>
      </c>
      <c r="B30" s="880"/>
      <c r="C30" s="925">
        <v>3739.1044999999999</v>
      </c>
      <c r="D30" s="876">
        <v>29184.289499999999</v>
      </c>
      <c r="E30" s="878">
        <v>31433.2291</v>
      </c>
      <c r="F30" s="878">
        <v>26678.176800000001</v>
      </c>
      <c r="G30" s="878">
        <v>27055.3138</v>
      </c>
      <c r="H30" s="878">
        <v>30079.169099999999</v>
      </c>
      <c r="I30" s="878">
        <v>29083.044999999998</v>
      </c>
      <c r="J30" s="878">
        <v>21570.3472</v>
      </c>
      <c r="K30" s="878">
        <v>24941.022000000001</v>
      </c>
      <c r="L30" s="878">
        <v>29862.990099999999</v>
      </c>
      <c r="M30" s="878">
        <v>39986.126900000003</v>
      </c>
      <c r="N30" s="878">
        <v>27680.4323</v>
      </c>
      <c r="P30" s="984"/>
      <c r="Q30" s="984"/>
      <c r="R30" s="984"/>
      <c r="S30" s="984"/>
      <c r="T30" s="984"/>
      <c r="U30" s="984"/>
      <c r="V30" s="984"/>
      <c r="W30" s="984"/>
      <c r="X30" s="984"/>
      <c r="Y30" s="984"/>
      <c r="Z30" s="984"/>
      <c r="AA30" s="984"/>
      <c r="AB30" s="984"/>
      <c r="AC30" s="984"/>
      <c r="AD30" s="984"/>
      <c r="AE30" s="984"/>
      <c r="AF30" s="984"/>
      <c r="AG30" s="984"/>
      <c r="AH30" s="984"/>
      <c r="AI30" s="984"/>
    </row>
    <row r="31" spans="1:35">
      <c r="D31" s="987"/>
      <c r="E31" s="987"/>
      <c r="F31" s="987"/>
      <c r="G31" s="987"/>
      <c r="H31" s="987"/>
      <c r="I31" s="987"/>
      <c r="J31" s="987"/>
      <c r="K31" s="987"/>
      <c r="L31" s="987"/>
      <c r="M31" s="987"/>
      <c r="N31" s="987"/>
    </row>
  </sheetData>
  <mergeCells count="9">
    <mergeCell ref="C1:J1"/>
    <mergeCell ref="A2:N2"/>
    <mergeCell ref="A3:N3"/>
    <mergeCell ref="A4:N4"/>
    <mergeCell ref="A5:B7"/>
    <mergeCell ref="C5:C6"/>
    <mergeCell ref="E5:F5"/>
    <mergeCell ref="G5:I5"/>
    <mergeCell ref="J5:N5"/>
  </mergeCells>
  <pageMargins left="0.59055118110236227" right="0.59055118110236227" top="0.98425196850393704" bottom="0.59055118110236227" header="0.19685039370078741" footer="0.19685039370078741"/>
  <pageSetup paperSize="9" scale="75" orientation="landscape" horizontalDpi="1200" verticalDpi="1200" r:id="rId1"/>
  <headerFooter scaleWithDoc="0" alignWithMargins="0">
    <oddHeader>&amp;R&amp;"Arial,Obyčejné"Strana 9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33"/>
  <sheetViews>
    <sheetView showGridLines="0" zoomScaleNormal="100" workbookViewId="0">
      <selection activeCell="T20" sqref="T20"/>
    </sheetView>
  </sheetViews>
  <sheetFormatPr defaultColWidth="8.28515625" defaultRowHeight="12.75"/>
  <cols>
    <col min="1" max="1" width="4.85546875" style="873" customWidth="1"/>
    <col min="2" max="2" width="43" style="873" customWidth="1"/>
    <col min="3" max="4" width="14.7109375" style="873" customWidth="1"/>
    <col min="5" max="6" width="15.7109375" style="873" customWidth="1"/>
    <col min="7" max="7" width="14.7109375" style="873" customWidth="1"/>
    <col min="8" max="9" width="15.7109375" style="873" customWidth="1"/>
    <col min="10" max="10" width="14.7109375" style="873" customWidth="1"/>
    <col min="11" max="227" width="8.28515625" style="873"/>
    <col min="228" max="228" width="6.28515625" style="873" customWidth="1"/>
    <col min="229" max="229" width="36.42578125" style="873" customWidth="1"/>
    <col min="230" max="230" width="12.85546875" style="873" customWidth="1"/>
    <col min="231" max="483" width="8.28515625" style="873"/>
    <col min="484" max="484" width="6.28515625" style="873" customWidth="1"/>
    <col min="485" max="485" width="36.42578125" style="873" customWidth="1"/>
    <col min="486" max="486" width="12.85546875" style="873" customWidth="1"/>
    <col min="487" max="739" width="8.28515625" style="873"/>
    <col min="740" max="740" width="6.28515625" style="873" customWidth="1"/>
    <col min="741" max="741" width="36.42578125" style="873" customWidth="1"/>
    <col min="742" max="742" width="12.85546875" style="873" customWidth="1"/>
    <col min="743" max="995" width="8.28515625" style="873"/>
    <col min="996" max="996" width="6.28515625" style="873" customWidth="1"/>
    <col min="997" max="997" width="36.42578125" style="873" customWidth="1"/>
    <col min="998" max="998" width="12.85546875" style="873" customWidth="1"/>
    <col min="999" max="1251" width="8.28515625" style="873"/>
    <col min="1252" max="1252" width="6.28515625" style="873" customWidth="1"/>
    <col min="1253" max="1253" width="36.42578125" style="873" customWidth="1"/>
    <col min="1254" max="1254" width="12.85546875" style="873" customWidth="1"/>
    <col min="1255" max="1507" width="8.28515625" style="873"/>
    <col min="1508" max="1508" width="6.28515625" style="873" customWidth="1"/>
    <col min="1509" max="1509" width="36.42578125" style="873" customWidth="1"/>
    <col min="1510" max="1510" width="12.85546875" style="873" customWidth="1"/>
    <col min="1511" max="1763" width="8.28515625" style="873"/>
    <col min="1764" max="1764" width="6.28515625" style="873" customWidth="1"/>
    <col min="1765" max="1765" width="36.42578125" style="873" customWidth="1"/>
    <col min="1766" max="1766" width="12.85546875" style="873" customWidth="1"/>
    <col min="1767" max="2019" width="8.28515625" style="873"/>
    <col min="2020" max="2020" width="6.28515625" style="873" customWidth="1"/>
    <col min="2021" max="2021" width="36.42578125" style="873" customWidth="1"/>
    <col min="2022" max="2022" width="12.85546875" style="873" customWidth="1"/>
    <col min="2023" max="2275" width="8.28515625" style="873"/>
    <col min="2276" max="2276" width="6.28515625" style="873" customWidth="1"/>
    <col min="2277" max="2277" width="36.42578125" style="873" customWidth="1"/>
    <col min="2278" max="2278" width="12.85546875" style="873" customWidth="1"/>
    <col min="2279" max="2531" width="8.28515625" style="873"/>
    <col min="2532" max="2532" width="6.28515625" style="873" customWidth="1"/>
    <col min="2533" max="2533" width="36.42578125" style="873" customWidth="1"/>
    <col min="2534" max="2534" width="12.85546875" style="873" customWidth="1"/>
    <col min="2535" max="2787" width="8.28515625" style="873"/>
    <col min="2788" max="2788" width="6.28515625" style="873" customWidth="1"/>
    <col min="2789" max="2789" width="36.42578125" style="873" customWidth="1"/>
    <col min="2790" max="2790" width="12.85546875" style="873" customWidth="1"/>
    <col min="2791" max="3043" width="8.28515625" style="873"/>
    <col min="3044" max="3044" width="6.28515625" style="873" customWidth="1"/>
    <col min="3045" max="3045" width="36.42578125" style="873" customWidth="1"/>
    <col min="3046" max="3046" width="12.85546875" style="873" customWidth="1"/>
    <col min="3047" max="3299" width="8.28515625" style="873"/>
    <col min="3300" max="3300" width="6.28515625" style="873" customWidth="1"/>
    <col min="3301" max="3301" width="36.42578125" style="873" customWidth="1"/>
    <col min="3302" max="3302" width="12.85546875" style="873" customWidth="1"/>
    <col min="3303" max="3555" width="8.28515625" style="873"/>
    <col min="3556" max="3556" width="6.28515625" style="873" customWidth="1"/>
    <col min="3557" max="3557" width="36.42578125" style="873" customWidth="1"/>
    <col min="3558" max="3558" width="12.85546875" style="873" customWidth="1"/>
    <col min="3559" max="3811" width="8.28515625" style="873"/>
    <col min="3812" max="3812" width="6.28515625" style="873" customWidth="1"/>
    <col min="3813" max="3813" width="36.42578125" style="873" customWidth="1"/>
    <col min="3814" max="3814" width="12.85546875" style="873" customWidth="1"/>
    <col min="3815" max="4067" width="8.28515625" style="873"/>
    <col min="4068" max="4068" width="6.28515625" style="873" customWidth="1"/>
    <col min="4069" max="4069" width="36.42578125" style="873" customWidth="1"/>
    <col min="4070" max="4070" width="12.85546875" style="873" customWidth="1"/>
    <col min="4071" max="4323" width="8.28515625" style="873"/>
    <col min="4324" max="4324" width="6.28515625" style="873" customWidth="1"/>
    <col min="4325" max="4325" width="36.42578125" style="873" customWidth="1"/>
    <col min="4326" max="4326" width="12.85546875" style="873" customWidth="1"/>
    <col min="4327" max="4579" width="8.28515625" style="873"/>
    <col min="4580" max="4580" width="6.28515625" style="873" customWidth="1"/>
    <col min="4581" max="4581" width="36.42578125" style="873" customWidth="1"/>
    <col min="4582" max="4582" width="12.85546875" style="873" customWidth="1"/>
    <col min="4583" max="4835" width="8.28515625" style="873"/>
    <col min="4836" max="4836" width="6.28515625" style="873" customWidth="1"/>
    <col min="4837" max="4837" width="36.42578125" style="873" customWidth="1"/>
    <col min="4838" max="4838" width="12.85546875" style="873" customWidth="1"/>
    <col min="4839" max="5091" width="8.28515625" style="873"/>
    <col min="5092" max="5092" width="6.28515625" style="873" customWidth="1"/>
    <col min="5093" max="5093" width="36.42578125" style="873" customWidth="1"/>
    <col min="5094" max="5094" width="12.85546875" style="873" customWidth="1"/>
    <col min="5095" max="5347" width="8.28515625" style="873"/>
    <col min="5348" max="5348" width="6.28515625" style="873" customWidth="1"/>
    <col min="5349" max="5349" width="36.42578125" style="873" customWidth="1"/>
    <col min="5350" max="5350" width="12.85546875" style="873" customWidth="1"/>
    <col min="5351" max="5603" width="8.28515625" style="873"/>
    <col min="5604" max="5604" width="6.28515625" style="873" customWidth="1"/>
    <col min="5605" max="5605" width="36.42578125" style="873" customWidth="1"/>
    <col min="5606" max="5606" width="12.85546875" style="873" customWidth="1"/>
    <col min="5607" max="5859" width="8.28515625" style="873"/>
    <col min="5860" max="5860" width="6.28515625" style="873" customWidth="1"/>
    <col min="5861" max="5861" width="36.42578125" style="873" customWidth="1"/>
    <col min="5862" max="5862" width="12.85546875" style="873" customWidth="1"/>
    <col min="5863" max="6115" width="8.28515625" style="873"/>
    <col min="6116" max="6116" width="6.28515625" style="873" customWidth="1"/>
    <col min="6117" max="6117" width="36.42578125" style="873" customWidth="1"/>
    <col min="6118" max="6118" width="12.85546875" style="873" customWidth="1"/>
    <col min="6119" max="6371" width="8.28515625" style="873"/>
    <col min="6372" max="6372" width="6.28515625" style="873" customWidth="1"/>
    <col min="6373" max="6373" width="36.42578125" style="873" customWidth="1"/>
    <col min="6374" max="6374" width="12.85546875" style="873" customWidth="1"/>
    <col min="6375" max="6627" width="8.28515625" style="873"/>
    <col min="6628" max="6628" width="6.28515625" style="873" customWidth="1"/>
    <col min="6629" max="6629" width="36.42578125" style="873" customWidth="1"/>
    <col min="6630" max="6630" width="12.85546875" style="873" customWidth="1"/>
    <col min="6631" max="6883" width="8.28515625" style="873"/>
    <col min="6884" max="6884" width="6.28515625" style="873" customWidth="1"/>
    <col min="6885" max="6885" width="36.42578125" style="873" customWidth="1"/>
    <col min="6886" max="6886" width="12.85546875" style="873" customWidth="1"/>
    <col min="6887" max="7139" width="8.28515625" style="873"/>
    <col min="7140" max="7140" width="6.28515625" style="873" customWidth="1"/>
    <col min="7141" max="7141" width="36.42578125" style="873" customWidth="1"/>
    <col min="7142" max="7142" width="12.85546875" style="873" customWidth="1"/>
    <col min="7143" max="7395" width="8.28515625" style="873"/>
    <col min="7396" max="7396" width="6.28515625" style="873" customWidth="1"/>
    <col min="7397" max="7397" width="36.42578125" style="873" customWidth="1"/>
    <col min="7398" max="7398" width="12.85546875" style="873" customWidth="1"/>
    <col min="7399" max="7651" width="8.28515625" style="873"/>
    <col min="7652" max="7652" width="6.28515625" style="873" customWidth="1"/>
    <col min="7653" max="7653" width="36.42578125" style="873" customWidth="1"/>
    <col min="7654" max="7654" width="12.85546875" style="873" customWidth="1"/>
    <col min="7655" max="7907" width="8.28515625" style="873"/>
    <col min="7908" max="7908" width="6.28515625" style="873" customWidth="1"/>
    <col min="7909" max="7909" width="36.42578125" style="873" customWidth="1"/>
    <col min="7910" max="7910" width="12.85546875" style="873" customWidth="1"/>
    <col min="7911" max="8163" width="8.28515625" style="873"/>
    <col min="8164" max="8164" width="6.28515625" style="873" customWidth="1"/>
    <col min="8165" max="8165" width="36.42578125" style="873" customWidth="1"/>
    <col min="8166" max="8166" width="12.85546875" style="873" customWidth="1"/>
    <col min="8167" max="8419" width="8.28515625" style="873"/>
    <col min="8420" max="8420" width="6.28515625" style="873" customWidth="1"/>
    <col min="8421" max="8421" width="36.42578125" style="873" customWidth="1"/>
    <col min="8422" max="8422" width="12.85546875" style="873" customWidth="1"/>
    <col min="8423" max="8675" width="8.28515625" style="873"/>
    <col min="8676" max="8676" width="6.28515625" style="873" customWidth="1"/>
    <col min="8677" max="8677" width="36.42578125" style="873" customWidth="1"/>
    <col min="8678" max="8678" width="12.85546875" style="873" customWidth="1"/>
    <col min="8679" max="8931" width="8.28515625" style="873"/>
    <col min="8932" max="8932" width="6.28515625" style="873" customWidth="1"/>
    <col min="8933" max="8933" width="36.42578125" style="873" customWidth="1"/>
    <col min="8934" max="8934" width="12.85546875" style="873" customWidth="1"/>
    <col min="8935" max="9187" width="8.28515625" style="873"/>
    <col min="9188" max="9188" width="6.28515625" style="873" customWidth="1"/>
    <col min="9189" max="9189" width="36.42578125" style="873" customWidth="1"/>
    <col min="9190" max="9190" width="12.85546875" style="873" customWidth="1"/>
    <col min="9191" max="9443" width="8.28515625" style="873"/>
    <col min="9444" max="9444" width="6.28515625" style="873" customWidth="1"/>
    <col min="9445" max="9445" width="36.42578125" style="873" customWidth="1"/>
    <col min="9446" max="9446" width="12.85546875" style="873" customWidth="1"/>
    <col min="9447" max="9699" width="8.28515625" style="873"/>
    <col min="9700" max="9700" width="6.28515625" style="873" customWidth="1"/>
    <col min="9701" max="9701" width="36.42578125" style="873" customWidth="1"/>
    <col min="9702" max="9702" width="12.85546875" style="873" customWidth="1"/>
    <col min="9703" max="9955" width="8.28515625" style="873"/>
    <col min="9956" max="9956" width="6.28515625" style="873" customWidth="1"/>
    <col min="9957" max="9957" width="36.42578125" style="873" customWidth="1"/>
    <col min="9958" max="9958" width="12.85546875" style="873" customWidth="1"/>
    <col min="9959" max="10211" width="8.28515625" style="873"/>
    <col min="10212" max="10212" width="6.28515625" style="873" customWidth="1"/>
    <col min="10213" max="10213" width="36.42578125" style="873" customWidth="1"/>
    <col min="10214" max="10214" width="12.85546875" style="873" customWidth="1"/>
    <col min="10215" max="10467" width="8.28515625" style="873"/>
    <col min="10468" max="10468" width="6.28515625" style="873" customWidth="1"/>
    <col min="10469" max="10469" width="36.42578125" style="873" customWidth="1"/>
    <col min="10470" max="10470" width="12.85546875" style="873" customWidth="1"/>
    <col min="10471" max="10723" width="8.28515625" style="873"/>
    <col min="10724" max="10724" width="6.28515625" style="873" customWidth="1"/>
    <col min="10725" max="10725" width="36.42578125" style="873" customWidth="1"/>
    <col min="10726" max="10726" width="12.85546875" style="873" customWidth="1"/>
    <col min="10727" max="10979" width="8.28515625" style="873"/>
    <col min="10980" max="10980" width="6.28515625" style="873" customWidth="1"/>
    <col min="10981" max="10981" width="36.42578125" style="873" customWidth="1"/>
    <col min="10982" max="10982" width="12.85546875" style="873" customWidth="1"/>
    <col min="10983" max="11235" width="8.28515625" style="873"/>
    <col min="11236" max="11236" width="6.28515625" style="873" customWidth="1"/>
    <col min="11237" max="11237" width="36.42578125" style="873" customWidth="1"/>
    <col min="11238" max="11238" width="12.85546875" style="873" customWidth="1"/>
    <col min="11239" max="11491" width="8.28515625" style="873"/>
    <col min="11492" max="11492" width="6.28515625" style="873" customWidth="1"/>
    <col min="11493" max="11493" width="36.42578125" style="873" customWidth="1"/>
    <col min="11494" max="11494" width="12.85546875" style="873" customWidth="1"/>
    <col min="11495" max="11747" width="8.28515625" style="873"/>
    <col min="11748" max="11748" width="6.28515625" style="873" customWidth="1"/>
    <col min="11749" max="11749" width="36.42578125" style="873" customWidth="1"/>
    <col min="11750" max="11750" width="12.85546875" style="873" customWidth="1"/>
    <col min="11751" max="12003" width="8.28515625" style="873"/>
    <col min="12004" max="12004" width="6.28515625" style="873" customWidth="1"/>
    <col min="12005" max="12005" width="36.42578125" style="873" customWidth="1"/>
    <col min="12006" max="12006" width="12.85546875" style="873" customWidth="1"/>
    <col min="12007" max="12259" width="8.28515625" style="873"/>
    <col min="12260" max="12260" width="6.28515625" style="873" customWidth="1"/>
    <col min="12261" max="12261" width="36.42578125" style="873" customWidth="1"/>
    <col min="12262" max="12262" width="12.85546875" style="873" customWidth="1"/>
    <col min="12263" max="12515" width="8.28515625" style="873"/>
    <col min="12516" max="12516" width="6.28515625" style="873" customWidth="1"/>
    <col min="12517" max="12517" width="36.42578125" style="873" customWidth="1"/>
    <col min="12518" max="12518" width="12.85546875" style="873" customWidth="1"/>
    <col min="12519" max="12771" width="8.28515625" style="873"/>
    <col min="12772" max="12772" width="6.28515625" style="873" customWidth="1"/>
    <col min="12773" max="12773" width="36.42578125" style="873" customWidth="1"/>
    <col min="12774" max="12774" width="12.85546875" style="873" customWidth="1"/>
    <col min="12775" max="13027" width="8.28515625" style="873"/>
    <col min="13028" max="13028" width="6.28515625" style="873" customWidth="1"/>
    <col min="13029" max="13029" width="36.42578125" style="873" customWidth="1"/>
    <col min="13030" max="13030" width="12.85546875" style="873" customWidth="1"/>
    <col min="13031" max="13283" width="8.28515625" style="873"/>
    <col min="13284" max="13284" width="6.28515625" style="873" customWidth="1"/>
    <col min="13285" max="13285" width="36.42578125" style="873" customWidth="1"/>
    <col min="13286" max="13286" width="12.85546875" style="873" customWidth="1"/>
    <col min="13287" max="13539" width="8.28515625" style="873"/>
    <col min="13540" max="13540" width="6.28515625" style="873" customWidth="1"/>
    <col min="13541" max="13541" width="36.42578125" style="873" customWidth="1"/>
    <col min="13542" max="13542" width="12.85546875" style="873" customWidth="1"/>
    <col min="13543" max="13795" width="8.28515625" style="873"/>
    <col min="13796" max="13796" width="6.28515625" style="873" customWidth="1"/>
    <col min="13797" max="13797" width="36.42578125" style="873" customWidth="1"/>
    <col min="13798" max="13798" width="12.85546875" style="873" customWidth="1"/>
    <col min="13799" max="14051" width="8.28515625" style="873"/>
    <col min="14052" max="14052" width="6.28515625" style="873" customWidth="1"/>
    <col min="14053" max="14053" width="36.42578125" style="873" customWidth="1"/>
    <col min="14054" max="14054" width="12.85546875" style="873" customWidth="1"/>
    <col min="14055" max="14307" width="8.28515625" style="873"/>
    <col min="14308" max="14308" width="6.28515625" style="873" customWidth="1"/>
    <col min="14309" max="14309" width="36.42578125" style="873" customWidth="1"/>
    <col min="14310" max="14310" width="12.85546875" style="873" customWidth="1"/>
    <col min="14311" max="14563" width="8.28515625" style="873"/>
    <col min="14564" max="14564" width="6.28515625" style="873" customWidth="1"/>
    <col min="14565" max="14565" width="36.42578125" style="873" customWidth="1"/>
    <col min="14566" max="14566" width="12.85546875" style="873" customWidth="1"/>
    <col min="14567" max="14819" width="8.28515625" style="873"/>
    <col min="14820" max="14820" width="6.28515625" style="873" customWidth="1"/>
    <col min="14821" max="14821" width="36.42578125" style="873" customWidth="1"/>
    <col min="14822" max="14822" width="12.85546875" style="873" customWidth="1"/>
    <col min="14823" max="15075" width="8.28515625" style="873"/>
    <col min="15076" max="15076" width="6.28515625" style="873" customWidth="1"/>
    <col min="15077" max="15077" width="36.42578125" style="873" customWidth="1"/>
    <col min="15078" max="15078" width="12.85546875" style="873" customWidth="1"/>
    <col min="15079" max="15331" width="8.28515625" style="873"/>
    <col min="15332" max="15332" width="6.28515625" style="873" customWidth="1"/>
    <col min="15333" max="15333" width="36.42578125" style="873" customWidth="1"/>
    <col min="15334" max="15334" width="12.85546875" style="873" customWidth="1"/>
    <col min="15335" max="15587" width="8.28515625" style="873"/>
    <col min="15588" max="15588" width="6.28515625" style="873" customWidth="1"/>
    <col min="15589" max="15589" width="36.42578125" style="873" customWidth="1"/>
    <col min="15590" max="15590" width="12.85546875" style="873" customWidth="1"/>
    <col min="15591" max="15843" width="8.28515625" style="873"/>
    <col min="15844" max="15844" width="6.28515625" style="873" customWidth="1"/>
    <col min="15845" max="15845" width="36.42578125" style="873" customWidth="1"/>
    <col min="15846" max="15846" width="12.85546875" style="873" customWidth="1"/>
    <col min="15847" max="16099" width="8.28515625" style="873"/>
    <col min="16100" max="16100" width="6.28515625" style="873" customWidth="1"/>
    <col min="16101" max="16101" width="36.42578125" style="873" customWidth="1"/>
    <col min="16102" max="16102" width="12.85546875" style="873" customWidth="1"/>
    <col min="16103" max="16384" width="8.28515625" style="873"/>
  </cols>
  <sheetData>
    <row r="1" spans="1:10" s="901" customFormat="1" ht="28.5" customHeight="1" thickBot="1">
      <c r="A1" s="903" t="s">
        <v>580</v>
      </c>
      <c r="B1" s="903"/>
      <c r="C1" s="1486" t="s">
        <v>424</v>
      </c>
      <c r="D1" s="1486"/>
      <c r="E1" s="1486"/>
      <c r="F1" s="1486"/>
      <c r="G1" s="1486"/>
      <c r="H1" s="903"/>
      <c r="I1" s="903"/>
      <c r="J1" s="903" t="s">
        <v>475</v>
      </c>
    </row>
    <row r="2" spans="1:10" ht="18.75" customHeight="1">
      <c r="A2" s="1505"/>
      <c r="B2" s="1505"/>
      <c r="C2" s="1505"/>
      <c r="D2" s="1505"/>
      <c r="E2" s="1505"/>
      <c r="F2" s="1505"/>
      <c r="G2" s="1505"/>
      <c r="H2" s="1505"/>
      <c r="I2" s="1505"/>
      <c r="J2" s="1505"/>
    </row>
    <row r="3" spans="1:10" ht="18.75" customHeight="1">
      <c r="A3" s="1487" t="s">
        <v>474</v>
      </c>
      <c r="B3" s="1487"/>
      <c r="C3" s="1487"/>
      <c r="D3" s="1487"/>
      <c r="E3" s="1487"/>
      <c r="F3" s="1487"/>
      <c r="G3" s="1487"/>
      <c r="H3" s="1487"/>
      <c r="I3" s="1487"/>
      <c r="J3" s="1487"/>
    </row>
    <row r="4" spans="1:10" ht="18.75" customHeight="1">
      <c r="A4" s="1509" t="s">
        <v>782</v>
      </c>
      <c r="B4" s="1509"/>
      <c r="C4" s="1509"/>
      <c r="D4" s="1509"/>
      <c r="E4" s="1509"/>
      <c r="F4" s="1509"/>
      <c r="G4" s="1509"/>
      <c r="H4" s="1509"/>
      <c r="I4" s="1509"/>
      <c r="J4" s="1509"/>
    </row>
    <row r="5" spans="1:10" ht="18.75" customHeight="1">
      <c r="A5" s="1510"/>
      <c r="B5" s="1510"/>
      <c r="C5" s="1510"/>
      <c r="D5" s="1510"/>
      <c r="E5" s="1510"/>
      <c r="F5" s="1510"/>
      <c r="G5" s="1510"/>
      <c r="H5" s="1510"/>
      <c r="I5" s="1510"/>
      <c r="J5" s="1510"/>
    </row>
    <row r="6" spans="1:10" ht="16.5" customHeight="1">
      <c r="A6" s="1488" t="s">
        <v>627</v>
      </c>
      <c r="B6" s="1489"/>
      <c r="C6" s="1494" t="s">
        <v>577</v>
      </c>
      <c r="D6" s="1494" t="s">
        <v>576</v>
      </c>
      <c r="E6" s="1488" t="s">
        <v>626</v>
      </c>
      <c r="F6" s="1489"/>
      <c r="G6" s="1494" t="s">
        <v>781</v>
      </c>
      <c r="H6" s="1488" t="s">
        <v>575</v>
      </c>
      <c r="I6" s="1489"/>
      <c r="J6" s="1494" t="s">
        <v>781</v>
      </c>
    </row>
    <row r="7" spans="1:10" ht="16.5" customHeight="1">
      <c r="A7" s="1490"/>
      <c r="B7" s="1491"/>
      <c r="C7" s="1495"/>
      <c r="D7" s="1497"/>
      <c r="E7" s="897" t="s">
        <v>424</v>
      </c>
      <c r="F7" s="897" t="s">
        <v>136</v>
      </c>
      <c r="G7" s="1495"/>
      <c r="H7" s="897" t="s">
        <v>424</v>
      </c>
      <c r="I7" s="897" t="s">
        <v>136</v>
      </c>
      <c r="J7" s="1495"/>
    </row>
    <row r="8" spans="1:10" ht="16.5" customHeight="1" thickBot="1">
      <c r="A8" s="1492"/>
      <c r="B8" s="1493"/>
      <c r="C8" s="1496"/>
      <c r="D8" s="896" t="s">
        <v>548</v>
      </c>
      <c r="E8" s="896" t="s">
        <v>547</v>
      </c>
      <c r="F8" s="896" t="s">
        <v>547</v>
      </c>
      <c r="G8" s="896" t="s">
        <v>546</v>
      </c>
      <c r="H8" s="896" t="s">
        <v>547</v>
      </c>
      <c r="I8" s="896" t="s">
        <v>547</v>
      </c>
      <c r="J8" s="896" t="s">
        <v>546</v>
      </c>
    </row>
    <row r="9" spans="1:10" ht="22.5" hidden="1" customHeight="1">
      <c r="A9" s="934"/>
      <c r="B9" s="934"/>
      <c r="C9" s="934"/>
      <c r="D9" s="934"/>
      <c r="E9" s="934"/>
      <c r="F9" s="934"/>
      <c r="G9" s="934"/>
      <c r="H9" s="934"/>
      <c r="I9" s="934"/>
      <c r="J9" s="934"/>
    </row>
    <row r="10" spans="1:10" ht="22.5" hidden="1" customHeight="1" thickBot="1">
      <c r="A10" s="934"/>
      <c r="B10" s="934"/>
      <c r="C10" s="934"/>
      <c r="D10" s="934"/>
      <c r="E10" s="934"/>
      <c r="F10" s="934"/>
      <c r="G10" s="934"/>
      <c r="H10" s="934"/>
      <c r="I10" s="934"/>
      <c r="J10" s="934"/>
    </row>
    <row r="11" spans="1:10" ht="10.5" customHeight="1">
      <c r="A11" s="895"/>
      <c r="B11" s="895"/>
      <c r="C11" s="894"/>
      <c r="D11" s="894"/>
      <c r="E11" s="893"/>
      <c r="F11" s="893"/>
      <c r="G11" s="894"/>
      <c r="H11" s="893"/>
      <c r="I11" s="893"/>
      <c r="J11" s="894"/>
    </row>
    <row r="12" spans="1:10" ht="20.25" customHeight="1">
      <c r="A12" s="891" t="s">
        <v>56</v>
      </c>
      <c r="B12" s="890" t="s">
        <v>619</v>
      </c>
      <c r="C12" s="889">
        <v>88</v>
      </c>
      <c r="D12" s="888">
        <v>4.0358000000000001</v>
      </c>
      <c r="E12" s="887">
        <v>41027.056700000001</v>
      </c>
      <c r="F12" s="887">
        <v>38429.244500000001</v>
      </c>
      <c r="G12" s="888">
        <v>106.7599</v>
      </c>
      <c r="H12" s="887">
        <v>47617.069100000001</v>
      </c>
      <c r="I12" s="887">
        <v>42327.897299999997</v>
      </c>
      <c r="J12" s="888">
        <v>112.49</v>
      </c>
    </row>
    <row r="13" spans="1:10" ht="20.25" customHeight="1">
      <c r="A13" s="930" t="s">
        <v>59</v>
      </c>
      <c r="B13" s="981" t="s">
        <v>60</v>
      </c>
      <c r="C13" s="928">
        <v>26</v>
      </c>
      <c r="D13" s="926">
        <v>0.64970000000000006</v>
      </c>
      <c r="E13" s="927">
        <v>72457.569499999998</v>
      </c>
      <c r="F13" s="927">
        <v>61210.996599999999</v>
      </c>
      <c r="G13" s="926">
        <v>118.3734</v>
      </c>
      <c r="H13" s="927">
        <v>86690.193599999999</v>
      </c>
      <c r="I13" s="927">
        <v>78413.458799999993</v>
      </c>
      <c r="J13" s="926">
        <v>110.55</v>
      </c>
    </row>
    <row r="14" spans="1:10" ht="20.25" customHeight="1">
      <c r="A14" s="930" t="s">
        <v>61</v>
      </c>
      <c r="B14" s="981" t="s">
        <v>62</v>
      </c>
      <c r="C14" s="928">
        <v>1307</v>
      </c>
      <c r="D14" s="926">
        <v>42.811999999999998</v>
      </c>
      <c r="E14" s="927">
        <v>61268.297299999998</v>
      </c>
      <c r="F14" s="927">
        <v>57359.282899999998</v>
      </c>
      <c r="G14" s="926">
        <v>106.81489999999999</v>
      </c>
      <c r="H14" s="927">
        <v>77618.67</v>
      </c>
      <c r="I14" s="927">
        <v>73308.147400000002</v>
      </c>
      <c r="J14" s="926">
        <v>105.88</v>
      </c>
    </row>
    <row r="15" spans="1:10" ht="20.25" customHeight="1">
      <c r="A15" s="930" t="s">
        <v>63</v>
      </c>
      <c r="B15" s="981" t="s">
        <v>518</v>
      </c>
      <c r="C15" s="928">
        <v>47</v>
      </c>
      <c r="D15" s="926">
        <v>2.0270000000000001</v>
      </c>
      <c r="E15" s="927">
        <v>80729.735100000005</v>
      </c>
      <c r="F15" s="927">
        <v>74566.911999999997</v>
      </c>
      <c r="G15" s="926">
        <v>108.26479999999999</v>
      </c>
      <c r="H15" s="927">
        <v>98851.699699999997</v>
      </c>
      <c r="I15" s="927">
        <v>92470.296000000002</v>
      </c>
      <c r="J15" s="926">
        <v>106.9</v>
      </c>
    </row>
    <row r="16" spans="1:10" ht="20.25" customHeight="1">
      <c r="A16" s="930" t="s">
        <v>65</v>
      </c>
      <c r="B16" s="981" t="s">
        <v>618</v>
      </c>
      <c r="C16" s="928">
        <v>136</v>
      </c>
      <c r="D16" s="926">
        <v>2.8403999999999998</v>
      </c>
      <c r="E16" s="927">
        <v>48291.0959</v>
      </c>
      <c r="F16" s="927">
        <v>47235.8217</v>
      </c>
      <c r="G16" s="926">
        <v>102.23399999999999</v>
      </c>
      <c r="H16" s="927">
        <v>59461.374000000003</v>
      </c>
      <c r="I16" s="927">
        <v>58054.3796</v>
      </c>
      <c r="J16" s="926">
        <v>102.42</v>
      </c>
    </row>
    <row r="17" spans="1:10" ht="20.25" customHeight="1">
      <c r="A17" s="930" t="s">
        <v>67</v>
      </c>
      <c r="B17" s="981" t="s">
        <v>68</v>
      </c>
      <c r="C17" s="928">
        <v>183</v>
      </c>
      <c r="D17" s="926">
        <v>11.476599999999999</v>
      </c>
      <c r="E17" s="927">
        <v>42091.020400000001</v>
      </c>
      <c r="F17" s="927">
        <v>39751.966500000002</v>
      </c>
      <c r="G17" s="926">
        <v>105.8841</v>
      </c>
      <c r="H17" s="927">
        <v>53603.740599999997</v>
      </c>
      <c r="I17" s="927">
        <v>49777.455999999998</v>
      </c>
      <c r="J17" s="926">
        <v>107.68</v>
      </c>
    </row>
    <row r="18" spans="1:10" ht="20.25" customHeight="1">
      <c r="A18" s="930" t="s">
        <v>69</v>
      </c>
      <c r="B18" s="981" t="s">
        <v>516</v>
      </c>
      <c r="C18" s="928">
        <v>492</v>
      </c>
      <c r="D18" s="926">
        <v>25.861699999999999</v>
      </c>
      <c r="E18" s="927">
        <v>39920.944000000003</v>
      </c>
      <c r="F18" s="927">
        <v>37255.9571</v>
      </c>
      <c r="G18" s="926">
        <v>107.15309999999999</v>
      </c>
      <c r="H18" s="927">
        <v>59826.098400000003</v>
      </c>
      <c r="I18" s="927">
        <v>56547.609600000003</v>
      </c>
      <c r="J18" s="926">
        <v>105.79</v>
      </c>
    </row>
    <row r="19" spans="1:10" ht="20.25" customHeight="1">
      <c r="A19" s="930" t="s">
        <v>71</v>
      </c>
      <c r="B19" s="981" t="s">
        <v>72</v>
      </c>
      <c r="C19" s="928">
        <v>181</v>
      </c>
      <c r="D19" s="926">
        <v>7.8121999999999998</v>
      </c>
      <c r="E19" s="927">
        <v>50222.070399999997</v>
      </c>
      <c r="F19" s="927">
        <v>49180.470300000001</v>
      </c>
      <c r="G19" s="926">
        <v>102.11790000000001</v>
      </c>
      <c r="H19" s="927">
        <v>64687.8986</v>
      </c>
      <c r="I19" s="927">
        <v>63999.554199999999</v>
      </c>
      <c r="J19" s="926">
        <v>101.07</v>
      </c>
    </row>
    <row r="20" spans="1:10" ht="20.25" customHeight="1">
      <c r="A20" s="930" t="s">
        <v>73</v>
      </c>
      <c r="B20" s="981" t="s">
        <v>617</v>
      </c>
      <c r="C20" s="928">
        <v>188</v>
      </c>
      <c r="D20" s="926">
        <v>2.96</v>
      </c>
      <c r="E20" s="927">
        <v>31967.9362</v>
      </c>
      <c r="F20" s="927">
        <v>30199.119699999999</v>
      </c>
      <c r="G20" s="926">
        <v>105.8571</v>
      </c>
      <c r="H20" s="927">
        <v>45181.7091</v>
      </c>
      <c r="I20" s="927">
        <v>39601.163</v>
      </c>
      <c r="J20" s="926">
        <v>114.09</v>
      </c>
    </row>
    <row r="21" spans="1:10" ht="20.25" customHeight="1">
      <c r="A21" s="930" t="s">
        <v>75</v>
      </c>
      <c r="B21" s="981" t="s">
        <v>76</v>
      </c>
      <c r="C21" s="928">
        <v>156</v>
      </c>
      <c r="D21" s="926">
        <v>6.6311999999999998</v>
      </c>
      <c r="E21" s="927">
        <v>77341.082200000004</v>
      </c>
      <c r="F21" s="927">
        <v>77455.134399999995</v>
      </c>
      <c r="G21" s="926">
        <v>99.852699999999999</v>
      </c>
      <c r="H21" s="927">
        <v>106960.883</v>
      </c>
      <c r="I21" s="927">
        <v>101757.93919999999</v>
      </c>
      <c r="J21" s="926">
        <v>105.11</v>
      </c>
    </row>
    <row r="22" spans="1:10" ht="20.25" customHeight="1">
      <c r="A22" s="930" t="s">
        <v>77</v>
      </c>
      <c r="B22" s="981" t="s">
        <v>78</v>
      </c>
      <c r="C22" s="928">
        <v>145</v>
      </c>
      <c r="D22" s="926">
        <v>5.4659000000000004</v>
      </c>
      <c r="E22" s="927">
        <v>100596.2902</v>
      </c>
      <c r="F22" s="927">
        <v>90511.337799999994</v>
      </c>
      <c r="G22" s="926">
        <v>111.1421</v>
      </c>
      <c r="H22" s="927">
        <v>131186.03</v>
      </c>
      <c r="I22" s="927">
        <v>121209.7724</v>
      </c>
      <c r="J22" s="926">
        <v>108.23</v>
      </c>
    </row>
    <row r="23" spans="1:10" ht="20.25" customHeight="1">
      <c r="A23" s="930" t="s">
        <v>79</v>
      </c>
      <c r="B23" s="981" t="s">
        <v>508</v>
      </c>
      <c r="C23" s="928">
        <v>76</v>
      </c>
      <c r="D23" s="926">
        <v>3.2212000000000001</v>
      </c>
      <c r="E23" s="927">
        <v>40100.131099999999</v>
      </c>
      <c r="F23" s="927">
        <v>37434.663500000002</v>
      </c>
      <c r="G23" s="926">
        <v>107.1203</v>
      </c>
      <c r="H23" s="927">
        <v>45579.338600000003</v>
      </c>
      <c r="I23" s="927">
        <v>41764.989800000003</v>
      </c>
      <c r="J23" s="926">
        <v>109.13</v>
      </c>
    </row>
    <row r="24" spans="1:10" ht="20.25" customHeight="1">
      <c r="A24" s="930" t="s">
        <v>81</v>
      </c>
      <c r="B24" s="981" t="s">
        <v>616</v>
      </c>
      <c r="C24" s="928">
        <v>245</v>
      </c>
      <c r="D24" s="926">
        <v>8.1067</v>
      </c>
      <c r="E24" s="927">
        <v>71988.195800000001</v>
      </c>
      <c r="F24" s="927">
        <v>67448.133900000001</v>
      </c>
      <c r="G24" s="926">
        <v>106.7311</v>
      </c>
      <c r="H24" s="927">
        <v>95188.801099999997</v>
      </c>
      <c r="I24" s="927">
        <v>88211.853400000007</v>
      </c>
      <c r="J24" s="926">
        <v>107.9</v>
      </c>
    </row>
    <row r="25" spans="1:10" ht="20.25" customHeight="1">
      <c r="A25" s="930" t="s">
        <v>83</v>
      </c>
      <c r="B25" s="981" t="s">
        <v>84</v>
      </c>
      <c r="C25" s="928">
        <v>168</v>
      </c>
      <c r="D25" s="926">
        <v>5.5182000000000002</v>
      </c>
      <c r="E25" s="927">
        <v>32810.116499999996</v>
      </c>
      <c r="F25" s="927">
        <v>32120.5383</v>
      </c>
      <c r="G25" s="926">
        <v>102.1468</v>
      </c>
      <c r="H25" s="927">
        <v>44352.171499999997</v>
      </c>
      <c r="I25" s="927">
        <v>43655.8102</v>
      </c>
      <c r="J25" s="926">
        <v>101.59</v>
      </c>
    </row>
    <row r="26" spans="1:10" ht="20.25" customHeight="1">
      <c r="A26" s="930" t="s">
        <v>85</v>
      </c>
      <c r="B26" s="981" t="s">
        <v>27</v>
      </c>
      <c r="C26" s="928">
        <v>981</v>
      </c>
      <c r="D26" s="926">
        <v>11.315</v>
      </c>
      <c r="E26" s="927">
        <v>61033.445399999997</v>
      </c>
      <c r="F26" s="927">
        <v>55746.733800000002</v>
      </c>
      <c r="G26" s="926">
        <v>109.4834</v>
      </c>
      <c r="H26" s="927">
        <v>66879.835900000005</v>
      </c>
      <c r="I26" s="927">
        <v>61352.133900000001</v>
      </c>
      <c r="J26" s="926">
        <v>109</v>
      </c>
    </row>
    <row r="27" spans="1:10" ht="20.25" customHeight="1">
      <c r="A27" s="930" t="s">
        <v>87</v>
      </c>
      <c r="B27" s="981" t="s">
        <v>34</v>
      </c>
      <c r="C27" s="928">
        <v>7305</v>
      </c>
      <c r="D27" s="926">
        <v>15.285399999999999</v>
      </c>
      <c r="E27" s="927">
        <v>49097.1878</v>
      </c>
      <c r="F27" s="927">
        <v>44333.4</v>
      </c>
      <c r="G27" s="926">
        <v>110.7453</v>
      </c>
      <c r="H27" s="927">
        <v>51624.675799999997</v>
      </c>
      <c r="I27" s="927">
        <v>46433.662900000003</v>
      </c>
      <c r="J27" s="926">
        <v>111.17</v>
      </c>
    </row>
    <row r="28" spans="1:10" ht="20.25" customHeight="1">
      <c r="A28" s="930" t="s">
        <v>88</v>
      </c>
      <c r="B28" s="981" t="s">
        <v>89</v>
      </c>
      <c r="C28" s="928">
        <v>1046</v>
      </c>
      <c r="D28" s="926">
        <v>7.6181999999999999</v>
      </c>
      <c r="E28" s="927">
        <v>56205.254800000002</v>
      </c>
      <c r="F28" s="927">
        <v>51531.588900000002</v>
      </c>
      <c r="G28" s="926">
        <v>109.06950000000001</v>
      </c>
      <c r="H28" s="927">
        <v>67605.979300000006</v>
      </c>
      <c r="I28" s="927">
        <v>62829.682699999998</v>
      </c>
      <c r="J28" s="926">
        <v>107.6</v>
      </c>
    </row>
    <row r="29" spans="1:10" ht="20.25" customHeight="1">
      <c r="A29" s="930" t="s">
        <v>90</v>
      </c>
      <c r="B29" s="981" t="s">
        <v>615</v>
      </c>
      <c r="C29" s="928">
        <v>572</v>
      </c>
      <c r="D29" s="926">
        <v>2.806</v>
      </c>
      <c r="E29" s="927">
        <v>41386.881999999998</v>
      </c>
      <c r="F29" s="927">
        <v>35829.414499999999</v>
      </c>
      <c r="G29" s="926">
        <v>115.51090000000001</v>
      </c>
      <c r="H29" s="927">
        <v>49313.783900000002</v>
      </c>
      <c r="I29" s="927">
        <v>44780.392</v>
      </c>
      <c r="J29" s="926">
        <v>110.12</v>
      </c>
    </row>
    <row r="30" spans="1:10" ht="20.25" customHeight="1" thickBot="1">
      <c r="A30" s="993" t="s">
        <v>92</v>
      </c>
      <c r="B30" s="992" t="s">
        <v>93</v>
      </c>
      <c r="C30" s="991">
        <v>137</v>
      </c>
      <c r="D30" s="989">
        <v>2.3881000000000001</v>
      </c>
      <c r="E30" s="990">
        <v>42910.829899999997</v>
      </c>
      <c r="F30" s="990">
        <v>39653.7071</v>
      </c>
      <c r="G30" s="989">
        <v>108.2139</v>
      </c>
      <c r="H30" s="990">
        <v>52649.987099999998</v>
      </c>
      <c r="I30" s="990">
        <v>49537.285400000001</v>
      </c>
      <c r="J30" s="989">
        <v>106.28</v>
      </c>
    </row>
    <row r="31" spans="1:10" ht="20.25" customHeight="1" thickTop="1">
      <c r="A31" s="880" t="s">
        <v>496</v>
      </c>
      <c r="B31" s="879"/>
      <c r="C31" s="878">
        <v>13479</v>
      </c>
      <c r="D31" s="877">
        <v>168.83240000000001</v>
      </c>
      <c r="E31" s="876">
        <v>51597.972600000001</v>
      </c>
      <c r="F31" s="876">
        <v>48091.178</v>
      </c>
      <c r="G31" s="877">
        <v>107.2919</v>
      </c>
      <c r="H31" s="876">
        <v>69044.146500000003</v>
      </c>
      <c r="I31" s="876">
        <v>64701.219400000002</v>
      </c>
      <c r="J31" s="877">
        <v>106.71</v>
      </c>
    </row>
    <row r="33" spans="3:3">
      <c r="C33" s="988"/>
    </row>
  </sheetData>
  <mergeCells count="12">
    <mergeCell ref="E6:F6"/>
    <mergeCell ref="G6:G7"/>
    <mergeCell ref="H6:I6"/>
    <mergeCell ref="J6:J7"/>
    <mergeCell ref="C1:G1"/>
    <mergeCell ref="A2:J2"/>
    <mergeCell ref="A3:J3"/>
    <mergeCell ref="A4:J4"/>
    <mergeCell ref="A5:J5"/>
    <mergeCell ref="A6:B8"/>
    <mergeCell ref="C6:C8"/>
    <mergeCell ref="D6:D7"/>
  </mergeCells>
  <pageMargins left="0.39370078740157483" right="0.43307086614173229" top="0.98425196850393704" bottom="0.59055118110236227" header="0.51181102362204722" footer="0.51181102362204722"/>
  <pageSetup paperSize="9" scale="82" orientation="landscape" horizontalDpi="1200" verticalDpi="1200" r:id="rId1"/>
  <headerFooter scaleWithDoc="0" alignWithMargins="0">
    <oddHeader>&amp;R&amp;"Arial,Obyčejné"Strana 10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54"/>
  <sheetViews>
    <sheetView showGridLines="0" showZeros="0" zoomScaleNormal="100" workbookViewId="0">
      <selection activeCell="T20" sqref="T20"/>
    </sheetView>
  </sheetViews>
  <sheetFormatPr defaultColWidth="9.140625" defaultRowHeight="12.75"/>
  <cols>
    <col min="1" max="1" width="57.7109375" style="994" customWidth="1"/>
    <col min="2" max="7" width="12.28515625" style="994" customWidth="1"/>
    <col min="8" max="68" width="9.140625" style="994"/>
    <col min="69" max="69" width="51" style="994" customWidth="1"/>
    <col min="70" max="70" width="11.42578125" style="994" customWidth="1"/>
    <col min="71" max="71" width="12.42578125" style="994" customWidth="1"/>
    <col min="72" max="72" width="11.42578125" style="994" customWidth="1"/>
    <col min="73" max="73" width="12.42578125" style="994" customWidth="1"/>
    <col min="74" max="74" width="11.42578125" style="994" customWidth="1"/>
    <col min="75" max="75" width="12.42578125" style="994" customWidth="1"/>
    <col min="76" max="324" width="9.140625" style="994"/>
    <col min="325" max="325" width="51" style="994" customWidth="1"/>
    <col min="326" max="326" width="11.42578125" style="994" customWidth="1"/>
    <col min="327" max="327" width="12.42578125" style="994" customWidth="1"/>
    <col min="328" max="328" width="11.42578125" style="994" customWidth="1"/>
    <col min="329" max="329" width="12.42578125" style="994" customWidth="1"/>
    <col min="330" max="330" width="11.42578125" style="994" customWidth="1"/>
    <col min="331" max="331" width="12.42578125" style="994" customWidth="1"/>
    <col min="332" max="580" width="9.140625" style="994"/>
    <col min="581" max="581" width="51" style="994" customWidth="1"/>
    <col min="582" max="582" width="11.42578125" style="994" customWidth="1"/>
    <col min="583" max="583" width="12.42578125" style="994" customWidth="1"/>
    <col min="584" max="584" width="11.42578125" style="994" customWidth="1"/>
    <col min="585" max="585" width="12.42578125" style="994" customWidth="1"/>
    <col min="586" max="586" width="11.42578125" style="994" customWidth="1"/>
    <col min="587" max="587" width="12.42578125" style="994" customWidth="1"/>
    <col min="588" max="836" width="9.140625" style="994"/>
    <col min="837" max="837" width="51" style="994" customWidth="1"/>
    <col min="838" max="838" width="11.42578125" style="994" customWidth="1"/>
    <col min="839" max="839" width="12.42578125" style="994" customWidth="1"/>
    <col min="840" max="840" width="11.42578125" style="994" customWidth="1"/>
    <col min="841" max="841" width="12.42578125" style="994" customWidth="1"/>
    <col min="842" max="842" width="11.42578125" style="994" customWidth="1"/>
    <col min="843" max="843" width="12.42578125" style="994" customWidth="1"/>
    <col min="844" max="1092" width="9.140625" style="994"/>
    <col min="1093" max="1093" width="51" style="994" customWidth="1"/>
    <col min="1094" max="1094" width="11.42578125" style="994" customWidth="1"/>
    <col min="1095" max="1095" width="12.42578125" style="994" customWidth="1"/>
    <col min="1096" max="1096" width="11.42578125" style="994" customWidth="1"/>
    <col min="1097" max="1097" width="12.42578125" style="994" customWidth="1"/>
    <col min="1098" max="1098" width="11.42578125" style="994" customWidth="1"/>
    <col min="1099" max="1099" width="12.42578125" style="994" customWidth="1"/>
    <col min="1100" max="1348" width="9.140625" style="994"/>
    <col min="1349" max="1349" width="51" style="994" customWidth="1"/>
    <col min="1350" max="1350" width="11.42578125" style="994" customWidth="1"/>
    <col min="1351" max="1351" width="12.42578125" style="994" customWidth="1"/>
    <col min="1352" max="1352" width="11.42578125" style="994" customWidth="1"/>
    <col min="1353" max="1353" width="12.42578125" style="994" customWidth="1"/>
    <col min="1354" max="1354" width="11.42578125" style="994" customWidth="1"/>
    <col min="1355" max="1355" width="12.42578125" style="994" customWidth="1"/>
    <col min="1356" max="1604" width="9.140625" style="994"/>
    <col min="1605" max="1605" width="51" style="994" customWidth="1"/>
    <col min="1606" max="1606" width="11.42578125" style="994" customWidth="1"/>
    <col min="1607" max="1607" width="12.42578125" style="994" customWidth="1"/>
    <col min="1608" max="1608" width="11.42578125" style="994" customWidth="1"/>
    <col min="1609" max="1609" width="12.42578125" style="994" customWidth="1"/>
    <col min="1610" max="1610" width="11.42578125" style="994" customWidth="1"/>
    <col min="1611" max="1611" width="12.42578125" style="994" customWidth="1"/>
    <col min="1612" max="1860" width="9.140625" style="994"/>
    <col min="1861" max="1861" width="51" style="994" customWidth="1"/>
    <col min="1862" max="1862" width="11.42578125" style="994" customWidth="1"/>
    <col min="1863" max="1863" width="12.42578125" style="994" customWidth="1"/>
    <col min="1864" max="1864" width="11.42578125" style="994" customWidth="1"/>
    <col min="1865" max="1865" width="12.42578125" style="994" customWidth="1"/>
    <col min="1866" max="1866" width="11.42578125" style="994" customWidth="1"/>
    <col min="1867" max="1867" width="12.42578125" style="994" customWidth="1"/>
    <col min="1868" max="2116" width="9.140625" style="994"/>
    <col min="2117" max="2117" width="51" style="994" customWidth="1"/>
    <col min="2118" max="2118" width="11.42578125" style="994" customWidth="1"/>
    <col min="2119" max="2119" width="12.42578125" style="994" customWidth="1"/>
    <col min="2120" max="2120" width="11.42578125" style="994" customWidth="1"/>
    <col min="2121" max="2121" width="12.42578125" style="994" customWidth="1"/>
    <col min="2122" max="2122" width="11.42578125" style="994" customWidth="1"/>
    <col min="2123" max="2123" width="12.42578125" style="994" customWidth="1"/>
    <col min="2124" max="2372" width="9.140625" style="994"/>
    <col min="2373" max="2373" width="51" style="994" customWidth="1"/>
    <col min="2374" max="2374" width="11.42578125" style="994" customWidth="1"/>
    <col min="2375" max="2375" width="12.42578125" style="994" customWidth="1"/>
    <col min="2376" max="2376" width="11.42578125" style="994" customWidth="1"/>
    <col min="2377" max="2377" width="12.42578125" style="994" customWidth="1"/>
    <col min="2378" max="2378" width="11.42578125" style="994" customWidth="1"/>
    <col min="2379" max="2379" width="12.42578125" style="994" customWidth="1"/>
    <col min="2380" max="2628" width="9.140625" style="994"/>
    <col min="2629" max="2629" width="51" style="994" customWidth="1"/>
    <col min="2630" max="2630" width="11.42578125" style="994" customWidth="1"/>
    <col min="2631" max="2631" width="12.42578125" style="994" customWidth="1"/>
    <col min="2632" max="2632" width="11.42578125" style="994" customWidth="1"/>
    <col min="2633" max="2633" width="12.42578125" style="994" customWidth="1"/>
    <col min="2634" max="2634" width="11.42578125" style="994" customWidth="1"/>
    <col min="2635" max="2635" width="12.42578125" style="994" customWidth="1"/>
    <col min="2636" max="2884" width="9.140625" style="994"/>
    <col min="2885" max="2885" width="51" style="994" customWidth="1"/>
    <col min="2886" max="2886" width="11.42578125" style="994" customWidth="1"/>
    <col min="2887" max="2887" width="12.42578125" style="994" customWidth="1"/>
    <col min="2888" max="2888" width="11.42578125" style="994" customWidth="1"/>
    <col min="2889" max="2889" width="12.42578125" style="994" customWidth="1"/>
    <col min="2890" max="2890" width="11.42578125" style="994" customWidth="1"/>
    <col min="2891" max="2891" width="12.42578125" style="994" customWidth="1"/>
    <col min="2892" max="3140" width="9.140625" style="994"/>
    <col min="3141" max="3141" width="51" style="994" customWidth="1"/>
    <col min="3142" max="3142" width="11.42578125" style="994" customWidth="1"/>
    <col min="3143" max="3143" width="12.42578125" style="994" customWidth="1"/>
    <col min="3144" max="3144" width="11.42578125" style="994" customWidth="1"/>
    <col min="3145" max="3145" width="12.42578125" style="994" customWidth="1"/>
    <col min="3146" max="3146" width="11.42578125" style="994" customWidth="1"/>
    <col min="3147" max="3147" width="12.42578125" style="994" customWidth="1"/>
    <col min="3148" max="3396" width="9.140625" style="994"/>
    <col min="3397" max="3397" width="51" style="994" customWidth="1"/>
    <col min="3398" max="3398" width="11.42578125" style="994" customWidth="1"/>
    <col min="3399" max="3399" width="12.42578125" style="994" customWidth="1"/>
    <col min="3400" max="3400" width="11.42578125" style="994" customWidth="1"/>
    <col min="3401" max="3401" width="12.42578125" style="994" customWidth="1"/>
    <col min="3402" max="3402" width="11.42578125" style="994" customWidth="1"/>
    <col min="3403" max="3403" width="12.42578125" style="994" customWidth="1"/>
    <col min="3404" max="3652" width="9.140625" style="994"/>
    <col min="3653" max="3653" width="51" style="994" customWidth="1"/>
    <col min="3654" max="3654" width="11.42578125" style="994" customWidth="1"/>
    <col min="3655" max="3655" width="12.42578125" style="994" customWidth="1"/>
    <col min="3656" max="3656" width="11.42578125" style="994" customWidth="1"/>
    <col min="3657" max="3657" width="12.42578125" style="994" customWidth="1"/>
    <col min="3658" max="3658" width="11.42578125" style="994" customWidth="1"/>
    <col min="3659" max="3659" width="12.42578125" style="994" customWidth="1"/>
    <col min="3660" max="3908" width="9.140625" style="994"/>
    <col min="3909" max="3909" width="51" style="994" customWidth="1"/>
    <col min="3910" max="3910" width="11.42578125" style="994" customWidth="1"/>
    <col min="3911" max="3911" width="12.42578125" style="994" customWidth="1"/>
    <col min="3912" max="3912" width="11.42578125" style="994" customWidth="1"/>
    <col min="3913" max="3913" width="12.42578125" style="994" customWidth="1"/>
    <col min="3914" max="3914" width="11.42578125" style="994" customWidth="1"/>
    <col min="3915" max="3915" width="12.42578125" style="994" customWidth="1"/>
    <col min="3916" max="4164" width="9.140625" style="994"/>
    <col min="4165" max="4165" width="51" style="994" customWidth="1"/>
    <col min="4166" max="4166" width="11.42578125" style="994" customWidth="1"/>
    <col min="4167" max="4167" width="12.42578125" style="994" customWidth="1"/>
    <col min="4168" max="4168" width="11.42578125" style="994" customWidth="1"/>
    <col min="4169" max="4169" width="12.42578125" style="994" customWidth="1"/>
    <col min="4170" max="4170" width="11.42578125" style="994" customWidth="1"/>
    <col min="4171" max="4171" width="12.42578125" style="994" customWidth="1"/>
    <col min="4172" max="4420" width="9.140625" style="994"/>
    <col min="4421" max="4421" width="51" style="994" customWidth="1"/>
    <col min="4422" max="4422" width="11.42578125" style="994" customWidth="1"/>
    <col min="4423" max="4423" width="12.42578125" style="994" customWidth="1"/>
    <col min="4424" max="4424" width="11.42578125" style="994" customWidth="1"/>
    <col min="4425" max="4425" width="12.42578125" style="994" customWidth="1"/>
    <col min="4426" max="4426" width="11.42578125" style="994" customWidth="1"/>
    <col min="4427" max="4427" width="12.42578125" style="994" customWidth="1"/>
    <col min="4428" max="4676" width="9.140625" style="994"/>
    <col min="4677" max="4677" width="51" style="994" customWidth="1"/>
    <col min="4678" max="4678" width="11.42578125" style="994" customWidth="1"/>
    <col min="4679" max="4679" width="12.42578125" style="994" customWidth="1"/>
    <col min="4680" max="4680" width="11.42578125" style="994" customWidth="1"/>
    <col min="4681" max="4681" width="12.42578125" style="994" customWidth="1"/>
    <col min="4682" max="4682" width="11.42578125" style="994" customWidth="1"/>
    <col min="4683" max="4683" width="12.42578125" style="994" customWidth="1"/>
    <col min="4684" max="4932" width="9.140625" style="994"/>
    <col min="4933" max="4933" width="51" style="994" customWidth="1"/>
    <col min="4934" max="4934" width="11.42578125" style="994" customWidth="1"/>
    <col min="4935" max="4935" width="12.42578125" style="994" customWidth="1"/>
    <col min="4936" max="4936" width="11.42578125" style="994" customWidth="1"/>
    <col min="4937" max="4937" width="12.42578125" style="994" customWidth="1"/>
    <col min="4938" max="4938" width="11.42578125" style="994" customWidth="1"/>
    <col min="4939" max="4939" width="12.42578125" style="994" customWidth="1"/>
    <col min="4940" max="5188" width="9.140625" style="994"/>
    <col min="5189" max="5189" width="51" style="994" customWidth="1"/>
    <col min="5190" max="5190" width="11.42578125" style="994" customWidth="1"/>
    <col min="5191" max="5191" width="12.42578125" style="994" customWidth="1"/>
    <col min="5192" max="5192" width="11.42578125" style="994" customWidth="1"/>
    <col min="5193" max="5193" width="12.42578125" style="994" customWidth="1"/>
    <col min="5194" max="5194" width="11.42578125" style="994" customWidth="1"/>
    <col min="5195" max="5195" width="12.42578125" style="994" customWidth="1"/>
    <col min="5196" max="5444" width="9.140625" style="994"/>
    <col min="5445" max="5445" width="51" style="994" customWidth="1"/>
    <col min="5446" max="5446" width="11.42578125" style="994" customWidth="1"/>
    <col min="5447" max="5447" width="12.42578125" style="994" customWidth="1"/>
    <col min="5448" max="5448" width="11.42578125" style="994" customWidth="1"/>
    <col min="5449" max="5449" width="12.42578125" style="994" customWidth="1"/>
    <col min="5450" max="5450" width="11.42578125" style="994" customWidth="1"/>
    <col min="5451" max="5451" width="12.42578125" style="994" customWidth="1"/>
    <col min="5452" max="5700" width="9.140625" style="994"/>
    <col min="5701" max="5701" width="51" style="994" customWidth="1"/>
    <col min="5702" max="5702" width="11.42578125" style="994" customWidth="1"/>
    <col min="5703" max="5703" width="12.42578125" style="994" customWidth="1"/>
    <col min="5704" max="5704" width="11.42578125" style="994" customWidth="1"/>
    <col min="5705" max="5705" width="12.42578125" style="994" customWidth="1"/>
    <col min="5706" max="5706" width="11.42578125" style="994" customWidth="1"/>
    <col min="5707" max="5707" width="12.42578125" style="994" customWidth="1"/>
    <col min="5708" max="5956" width="9.140625" style="994"/>
    <col min="5957" max="5957" width="51" style="994" customWidth="1"/>
    <col min="5958" max="5958" width="11.42578125" style="994" customWidth="1"/>
    <col min="5959" max="5959" width="12.42578125" style="994" customWidth="1"/>
    <col min="5960" max="5960" width="11.42578125" style="994" customWidth="1"/>
    <col min="5961" max="5961" width="12.42578125" style="994" customWidth="1"/>
    <col min="5962" max="5962" width="11.42578125" style="994" customWidth="1"/>
    <col min="5963" max="5963" width="12.42578125" style="994" customWidth="1"/>
    <col min="5964" max="6212" width="9.140625" style="994"/>
    <col min="6213" max="6213" width="51" style="994" customWidth="1"/>
    <col min="6214" max="6214" width="11.42578125" style="994" customWidth="1"/>
    <col min="6215" max="6215" width="12.42578125" style="994" customWidth="1"/>
    <col min="6216" max="6216" width="11.42578125" style="994" customWidth="1"/>
    <col min="6217" max="6217" width="12.42578125" style="994" customWidth="1"/>
    <col min="6218" max="6218" width="11.42578125" style="994" customWidth="1"/>
    <col min="6219" max="6219" width="12.42578125" style="994" customWidth="1"/>
    <col min="6220" max="6468" width="9.140625" style="994"/>
    <col min="6469" max="6469" width="51" style="994" customWidth="1"/>
    <col min="6470" max="6470" width="11.42578125" style="994" customWidth="1"/>
    <col min="6471" max="6471" width="12.42578125" style="994" customWidth="1"/>
    <col min="6472" max="6472" width="11.42578125" style="994" customWidth="1"/>
    <col min="6473" max="6473" width="12.42578125" style="994" customWidth="1"/>
    <col min="6474" max="6474" width="11.42578125" style="994" customWidth="1"/>
    <col min="6475" max="6475" width="12.42578125" style="994" customWidth="1"/>
    <col min="6476" max="6724" width="9.140625" style="994"/>
    <col min="6725" max="6725" width="51" style="994" customWidth="1"/>
    <col min="6726" max="6726" width="11.42578125" style="994" customWidth="1"/>
    <col min="6727" max="6727" width="12.42578125" style="994" customWidth="1"/>
    <col min="6728" max="6728" width="11.42578125" style="994" customWidth="1"/>
    <col min="6729" max="6729" width="12.42578125" style="994" customWidth="1"/>
    <col min="6730" max="6730" width="11.42578125" style="994" customWidth="1"/>
    <col min="6731" max="6731" width="12.42578125" style="994" customWidth="1"/>
    <col min="6732" max="6980" width="9.140625" style="994"/>
    <col min="6981" max="6981" width="51" style="994" customWidth="1"/>
    <col min="6982" max="6982" width="11.42578125" style="994" customWidth="1"/>
    <col min="6983" max="6983" width="12.42578125" style="994" customWidth="1"/>
    <col min="6984" max="6984" width="11.42578125" style="994" customWidth="1"/>
    <col min="6985" max="6985" width="12.42578125" style="994" customWidth="1"/>
    <col min="6986" max="6986" width="11.42578125" style="994" customWidth="1"/>
    <col min="6987" max="6987" width="12.42578125" style="994" customWidth="1"/>
    <col min="6988" max="7236" width="9.140625" style="994"/>
    <col min="7237" max="7237" width="51" style="994" customWidth="1"/>
    <col min="7238" max="7238" width="11.42578125" style="994" customWidth="1"/>
    <col min="7239" max="7239" width="12.42578125" style="994" customWidth="1"/>
    <col min="7240" max="7240" width="11.42578125" style="994" customWidth="1"/>
    <col min="7241" max="7241" width="12.42578125" style="994" customWidth="1"/>
    <col min="7242" max="7242" width="11.42578125" style="994" customWidth="1"/>
    <col min="7243" max="7243" width="12.42578125" style="994" customWidth="1"/>
    <col min="7244" max="7492" width="9.140625" style="994"/>
    <col min="7493" max="7493" width="51" style="994" customWidth="1"/>
    <col min="7494" max="7494" width="11.42578125" style="994" customWidth="1"/>
    <col min="7495" max="7495" width="12.42578125" style="994" customWidth="1"/>
    <col min="7496" max="7496" width="11.42578125" style="994" customWidth="1"/>
    <col min="7497" max="7497" width="12.42578125" style="994" customWidth="1"/>
    <col min="7498" max="7498" width="11.42578125" style="994" customWidth="1"/>
    <col min="7499" max="7499" width="12.42578125" style="994" customWidth="1"/>
    <col min="7500" max="7748" width="9.140625" style="994"/>
    <col min="7749" max="7749" width="51" style="994" customWidth="1"/>
    <col min="7750" max="7750" width="11.42578125" style="994" customWidth="1"/>
    <col min="7751" max="7751" width="12.42578125" style="994" customWidth="1"/>
    <col min="7752" max="7752" width="11.42578125" style="994" customWidth="1"/>
    <col min="7753" max="7753" width="12.42578125" style="994" customWidth="1"/>
    <col min="7754" max="7754" width="11.42578125" style="994" customWidth="1"/>
    <col min="7755" max="7755" width="12.42578125" style="994" customWidth="1"/>
    <col min="7756" max="8004" width="9.140625" style="994"/>
    <col min="8005" max="8005" width="51" style="994" customWidth="1"/>
    <col min="8006" max="8006" width="11.42578125" style="994" customWidth="1"/>
    <col min="8007" max="8007" width="12.42578125" style="994" customWidth="1"/>
    <col min="8008" max="8008" width="11.42578125" style="994" customWidth="1"/>
    <col min="8009" max="8009" width="12.42578125" style="994" customWidth="1"/>
    <col min="8010" max="8010" width="11.42578125" style="994" customWidth="1"/>
    <col min="8011" max="8011" width="12.42578125" style="994" customWidth="1"/>
    <col min="8012" max="8260" width="9.140625" style="994"/>
    <col min="8261" max="8261" width="51" style="994" customWidth="1"/>
    <col min="8262" max="8262" width="11.42578125" style="994" customWidth="1"/>
    <col min="8263" max="8263" width="12.42578125" style="994" customWidth="1"/>
    <col min="8264" max="8264" width="11.42578125" style="994" customWidth="1"/>
    <col min="8265" max="8265" width="12.42578125" style="994" customWidth="1"/>
    <col min="8266" max="8266" width="11.42578125" style="994" customWidth="1"/>
    <col min="8267" max="8267" width="12.42578125" style="994" customWidth="1"/>
    <col min="8268" max="8516" width="9.140625" style="994"/>
    <col min="8517" max="8517" width="51" style="994" customWidth="1"/>
    <col min="8518" max="8518" width="11.42578125" style="994" customWidth="1"/>
    <col min="8519" max="8519" width="12.42578125" style="994" customWidth="1"/>
    <col min="8520" max="8520" width="11.42578125" style="994" customWidth="1"/>
    <col min="8521" max="8521" width="12.42578125" style="994" customWidth="1"/>
    <col min="8522" max="8522" width="11.42578125" style="994" customWidth="1"/>
    <col min="8523" max="8523" width="12.42578125" style="994" customWidth="1"/>
    <col min="8524" max="8772" width="9.140625" style="994"/>
    <col min="8773" max="8773" width="51" style="994" customWidth="1"/>
    <col min="8774" max="8774" width="11.42578125" style="994" customWidth="1"/>
    <col min="8775" max="8775" width="12.42578125" style="994" customWidth="1"/>
    <col min="8776" max="8776" width="11.42578125" style="994" customWidth="1"/>
    <col min="8777" max="8777" width="12.42578125" style="994" customWidth="1"/>
    <col min="8778" max="8778" width="11.42578125" style="994" customWidth="1"/>
    <col min="8779" max="8779" width="12.42578125" style="994" customWidth="1"/>
    <col min="8780" max="9028" width="9.140625" style="994"/>
    <col min="9029" max="9029" width="51" style="994" customWidth="1"/>
    <col min="9030" max="9030" width="11.42578125" style="994" customWidth="1"/>
    <col min="9031" max="9031" width="12.42578125" style="994" customWidth="1"/>
    <col min="9032" max="9032" width="11.42578125" style="994" customWidth="1"/>
    <col min="9033" max="9033" width="12.42578125" style="994" customWidth="1"/>
    <col min="9034" max="9034" width="11.42578125" style="994" customWidth="1"/>
    <col min="9035" max="9035" width="12.42578125" style="994" customWidth="1"/>
    <col min="9036" max="9284" width="9.140625" style="994"/>
    <col min="9285" max="9285" width="51" style="994" customWidth="1"/>
    <col min="9286" max="9286" width="11.42578125" style="994" customWidth="1"/>
    <col min="9287" max="9287" width="12.42578125" style="994" customWidth="1"/>
    <col min="9288" max="9288" width="11.42578125" style="994" customWidth="1"/>
    <col min="9289" max="9289" width="12.42578125" style="994" customWidth="1"/>
    <col min="9290" max="9290" width="11.42578125" style="994" customWidth="1"/>
    <col min="9291" max="9291" width="12.42578125" style="994" customWidth="1"/>
    <col min="9292" max="9540" width="9.140625" style="994"/>
    <col min="9541" max="9541" width="51" style="994" customWidth="1"/>
    <col min="9542" max="9542" width="11.42578125" style="994" customWidth="1"/>
    <col min="9543" max="9543" width="12.42578125" style="994" customWidth="1"/>
    <col min="9544" max="9544" width="11.42578125" style="994" customWidth="1"/>
    <col min="9545" max="9545" width="12.42578125" style="994" customWidth="1"/>
    <col min="9546" max="9546" width="11.42578125" style="994" customWidth="1"/>
    <col min="9547" max="9547" width="12.42578125" style="994" customWidth="1"/>
    <col min="9548" max="9796" width="9.140625" style="994"/>
    <col min="9797" max="9797" width="51" style="994" customWidth="1"/>
    <col min="9798" max="9798" width="11.42578125" style="994" customWidth="1"/>
    <col min="9799" max="9799" width="12.42578125" style="994" customWidth="1"/>
    <col min="9800" max="9800" width="11.42578125" style="994" customWidth="1"/>
    <col min="9801" max="9801" width="12.42578125" style="994" customWidth="1"/>
    <col min="9802" max="9802" width="11.42578125" style="994" customWidth="1"/>
    <col min="9803" max="9803" width="12.42578125" style="994" customWidth="1"/>
    <col min="9804" max="10052" width="9.140625" style="994"/>
    <col min="10053" max="10053" width="51" style="994" customWidth="1"/>
    <col min="10054" max="10054" width="11.42578125" style="994" customWidth="1"/>
    <col min="10055" max="10055" width="12.42578125" style="994" customWidth="1"/>
    <col min="10056" max="10056" width="11.42578125" style="994" customWidth="1"/>
    <col min="10057" max="10057" width="12.42578125" style="994" customWidth="1"/>
    <col min="10058" max="10058" width="11.42578125" style="994" customWidth="1"/>
    <col min="10059" max="10059" width="12.42578125" style="994" customWidth="1"/>
    <col min="10060" max="10308" width="9.140625" style="994"/>
    <col min="10309" max="10309" width="51" style="994" customWidth="1"/>
    <col min="10310" max="10310" width="11.42578125" style="994" customWidth="1"/>
    <col min="10311" max="10311" width="12.42578125" style="994" customWidth="1"/>
    <col min="10312" max="10312" width="11.42578125" style="994" customWidth="1"/>
    <col min="10313" max="10313" width="12.42578125" style="994" customWidth="1"/>
    <col min="10314" max="10314" width="11.42578125" style="994" customWidth="1"/>
    <col min="10315" max="10315" width="12.42578125" style="994" customWidth="1"/>
    <col min="10316" max="10564" width="9.140625" style="994"/>
    <col min="10565" max="10565" width="51" style="994" customWidth="1"/>
    <col min="10566" max="10566" width="11.42578125" style="994" customWidth="1"/>
    <col min="10567" max="10567" width="12.42578125" style="994" customWidth="1"/>
    <col min="10568" max="10568" width="11.42578125" style="994" customWidth="1"/>
    <col min="10569" max="10569" width="12.42578125" style="994" customWidth="1"/>
    <col min="10570" max="10570" width="11.42578125" style="994" customWidth="1"/>
    <col min="10571" max="10571" width="12.42578125" style="994" customWidth="1"/>
    <col min="10572" max="10820" width="9.140625" style="994"/>
    <col min="10821" max="10821" width="51" style="994" customWidth="1"/>
    <col min="10822" max="10822" width="11.42578125" style="994" customWidth="1"/>
    <col min="10823" max="10823" width="12.42578125" style="994" customWidth="1"/>
    <col min="10824" max="10824" width="11.42578125" style="994" customWidth="1"/>
    <col min="10825" max="10825" width="12.42578125" style="994" customWidth="1"/>
    <col min="10826" max="10826" width="11.42578125" style="994" customWidth="1"/>
    <col min="10827" max="10827" width="12.42578125" style="994" customWidth="1"/>
    <col min="10828" max="11076" width="9.140625" style="994"/>
    <col min="11077" max="11077" width="51" style="994" customWidth="1"/>
    <col min="11078" max="11078" width="11.42578125" style="994" customWidth="1"/>
    <col min="11079" max="11079" width="12.42578125" style="994" customWidth="1"/>
    <col min="11080" max="11080" width="11.42578125" style="994" customWidth="1"/>
    <col min="11081" max="11081" width="12.42578125" style="994" customWidth="1"/>
    <col min="11082" max="11082" width="11.42578125" style="994" customWidth="1"/>
    <col min="11083" max="11083" width="12.42578125" style="994" customWidth="1"/>
    <col min="11084" max="11332" width="9.140625" style="994"/>
    <col min="11333" max="11333" width="51" style="994" customWidth="1"/>
    <col min="11334" max="11334" width="11.42578125" style="994" customWidth="1"/>
    <col min="11335" max="11335" width="12.42578125" style="994" customWidth="1"/>
    <col min="11336" max="11336" width="11.42578125" style="994" customWidth="1"/>
    <col min="11337" max="11337" width="12.42578125" style="994" customWidth="1"/>
    <col min="11338" max="11338" width="11.42578125" style="994" customWidth="1"/>
    <col min="11339" max="11339" width="12.42578125" style="994" customWidth="1"/>
    <col min="11340" max="11588" width="9.140625" style="994"/>
    <col min="11589" max="11589" width="51" style="994" customWidth="1"/>
    <col min="11590" max="11590" width="11.42578125" style="994" customWidth="1"/>
    <col min="11591" max="11591" width="12.42578125" style="994" customWidth="1"/>
    <col min="11592" max="11592" width="11.42578125" style="994" customWidth="1"/>
    <col min="11593" max="11593" width="12.42578125" style="994" customWidth="1"/>
    <col min="11594" max="11594" width="11.42578125" style="994" customWidth="1"/>
    <col min="11595" max="11595" width="12.42578125" style="994" customWidth="1"/>
    <col min="11596" max="11844" width="9.140625" style="994"/>
    <col min="11845" max="11845" width="51" style="994" customWidth="1"/>
    <col min="11846" max="11846" width="11.42578125" style="994" customWidth="1"/>
    <col min="11847" max="11847" width="12.42578125" style="994" customWidth="1"/>
    <col min="11848" max="11848" width="11.42578125" style="994" customWidth="1"/>
    <col min="11849" max="11849" width="12.42578125" style="994" customWidth="1"/>
    <col min="11850" max="11850" width="11.42578125" style="994" customWidth="1"/>
    <col min="11851" max="11851" width="12.42578125" style="994" customWidth="1"/>
    <col min="11852" max="12100" width="9.140625" style="994"/>
    <col min="12101" max="12101" width="51" style="994" customWidth="1"/>
    <col min="12102" max="12102" width="11.42578125" style="994" customWidth="1"/>
    <col min="12103" max="12103" width="12.42578125" style="994" customWidth="1"/>
    <col min="12104" max="12104" width="11.42578125" style="994" customWidth="1"/>
    <col min="12105" max="12105" width="12.42578125" style="994" customWidth="1"/>
    <col min="12106" max="12106" width="11.42578125" style="994" customWidth="1"/>
    <col min="12107" max="12107" width="12.42578125" style="994" customWidth="1"/>
    <col min="12108" max="12356" width="9.140625" style="994"/>
    <col min="12357" max="12357" width="51" style="994" customWidth="1"/>
    <col min="12358" max="12358" width="11.42578125" style="994" customWidth="1"/>
    <col min="12359" max="12359" width="12.42578125" style="994" customWidth="1"/>
    <col min="12360" max="12360" width="11.42578125" style="994" customWidth="1"/>
    <col min="12361" max="12361" width="12.42578125" style="994" customWidth="1"/>
    <col min="12362" max="12362" width="11.42578125" style="994" customWidth="1"/>
    <col min="12363" max="12363" width="12.42578125" style="994" customWidth="1"/>
    <col min="12364" max="12612" width="9.140625" style="994"/>
    <col min="12613" max="12613" width="51" style="994" customWidth="1"/>
    <col min="12614" max="12614" width="11.42578125" style="994" customWidth="1"/>
    <col min="12615" max="12615" width="12.42578125" style="994" customWidth="1"/>
    <col min="12616" max="12616" width="11.42578125" style="994" customWidth="1"/>
    <col min="12617" max="12617" width="12.42578125" style="994" customWidth="1"/>
    <col min="12618" max="12618" width="11.42578125" style="994" customWidth="1"/>
    <col min="12619" max="12619" width="12.42578125" style="994" customWidth="1"/>
    <col min="12620" max="12868" width="9.140625" style="994"/>
    <col min="12869" max="12869" width="51" style="994" customWidth="1"/>
    <col min="12870" max="12870" width="11.42578125" style="994" customWidth="1"/>
    <col min="12871" max="12871" width="12.42578125" style="994" customWidth="1"/>
    <col min="12872" max="12872" width="11.42578125" style="994" customWidth="1"/>
    <col min="12873" max="12873" width="12.42578125" style="994" customWidth="1"/>
    <col min="12874" max="12874" width="11.42578125" style="994" customWidth="1"/>
    <col min="12875" max="12875" width="12.42578125" style="994" customWidth="1"/>
    <col min="12876" max="13124" width="9.140625" style="994"/>
    <col min="13125" max="13125" width="51" style="994" customWidth="1"/>
    <col min="13126" max="13126" width="11.42578125" style="994" customWidth="1"/>
    <col min="13127" max="13127" width="12.42578125" style="994" customWidth="1"/>
    <col min="13128" max="13128" width="11.42578125" style="994" customWidth="1"/>
    <col min="13129" max="13129" width="12.42578125" style="994" customWidth="1"/>
    <col min="13130" max="13130" width="11.42578125" style="994" customWidth="1"/>
    <col min="13131" max="13131" width="12.42578125" style="994" customWidth="1"/>
    <col min="13132" max="13380" width="9.140625" style="994"/>
    <col min="13381" max="13381" width="51" style="994" customWidth="1"/>
    <col min="13382" max="13382" width="11.42578125" style="994" customWidth="1"/>
    <col min="13383" max="13383" width="12.42578125" style="994" customWidth="1"/>
    <col min="13384" max="13384" width="11.42578125" style="994" customWidth="1"/>
    <col min="13385" max="13385" width="12.42578125" style="994" customWidth="1"/>
    <col min="13386" max="13386" width="11.42578125" style="994" customWidth="1"/>
    <col min="13387" max="13387" width="12.42578125" style="994" customWidth="1"/>
    <col min="13388" max="13636" width="9.140625" style="994"/>
    <col min="13637" max="13637" width="51" style="994" customWidth="1"/>
    <col min="13638" max="13638" width="11.42578125" style="994" customWidth="1"/>
    <col min="13639" max="13639" width="12.42578125" style="994" customWidth="1"/>
    <col min="13640" max="13640" width="11.42578125" style="994" customWidth="1"/>
    <col min="13641" max="13641" width="12.42578125" style="994" customWidth="1"/>
    <col min="13642" max="13642" width="11.42578125" style="994" customWidth="1"/>
    <col min="13643" max="13643" width="12.42578125" style="994" customWidth="1"/>
    <col min="13644" max="13892" width="9.140625" style="994"/>
    <col min="13893" max="13893" width="51" style="994" customWidth="1"/>
    <col min="13894" max="13894" width="11.42578125" style="994" customWidth="1"/>
    <col min="13895" max="13895" width="12.42578125" style="994" customWidth="1"/>
    <col min="13896" max="13896" width="11.42578125" style="994" customWidth="1"/>
    <col min="13897" max="13897" width="12.42578125" style="994" customWidth="1"/>
    <col min="13898" max="13898" width="11.42578125" style="994" customWidth="1"/>
    <col min="13899" max="13899" width="12.42578125" style="994" customWidth="1"/>
    <col min="13900" max="14148" width="9.140625" style="994"/>
    <col min="14149" max="14149" width="51" style="994" customWidth="1"/>
    <col min="14150" max="14150" width="11.42578125" style="994" customWidth="1"/>
    <col min="14151" max="14151" width="12.42578125" style="994" customWidth="1"/>
    <col min="14152" max="14152" width="11.42578125" style="994" customWidth="1"/>
    <col min="14153" max="14153" width="12.42578125" style="994" customWidth="1"/>
    <col min="14154" max="14154" width="11.42578125" style="994" customWidth="1"/>
    <col min="14155" max="14155" width="12.42578125" style="994" customWidth="1"/>
    <col min="14156" max="14404" width="9.140625" style="994"/>
    <col min="14405" max="14405" width="51" style="994" customWidth="1"/>
    <col min="14406" max="14406" width="11.42578125" style="994" customWidth="1"/>
    <col min="14407" max="14407" width="12.42578125" style="994" customWidth="1"/>
    <col min="14408" max="14408" width="11.42578125" style="994" customWidth="1"/>
    <col min="14409" max="14409" width="12.42578125" style="994" customWidth="1"/>
    <col min="14410" max="14410" width="11.42578125" style="994" customWidth="1"/>
    <col min="14411" max="14411" width="12.42578125" style="994" customWidth="1"/>
    <col min="14412" max="14660" width="9.140625" style="994"/>
    <col min="14661" max="14661" width="51" style="994" customWidth="1"/>
    <col min="14662" max="14662" width="11.42578125" style="994" customWidth="1"/>
    <col min="14663" max="14663" width="12.42578125" style="994" customWidth="1"/>
    <col min="14664" max="14664" width="11.42578125" style="994" customWidth="1"/>
    <col min="14665" max="14665" width="12.42578125" style="994" customWidth="1"/>
    <col min="14666" max="14666" width="11.42578125" style="994" customWidth="1"/>
    <col min="14667" max="14667" width="12.42578125" style="994" customWidth="1"/>
    <col min="14668" max="14916" width="9.140625" style="994"/>
    <col min="14917" max="14917" width="51" style="994" customWidth="1"/>
    <col min="14918" max="14918" width="11.42578125" style="994" customWidth="1"/>
    <col min="14919" max="14919" width="12.42578125" style="994" customWidth="1"/>
    <col min="14920" max="14920" width="11.42578125" style="994" customWidth="1"/>
    <col min="14921" max="14921" width="12.42578125" style="994" customWidth="1"/>
    <col min="14922" max="14922" width="11.42578125" style="994" customWidth="1"/>
    <col min="14923" max="14923" width="12.42578125" style="994" customWidth="1"/>
    <col min="14924" max="15172" width="9.140625" style="994"/>
    <col min="15173" max="15173" width="51" style="994" customWidth="1"/>
    <col min="15174" max="15174" width="11.42578125" style="994" customWidth="1"/>
    <col min="15175" max="15175" width="12.42578125" style="994" customWidth="1"/>
    <col min="15176" max="15176" width="11.42578125" style="994" customWidth="1"/>
    <col min="15177" max="15177" width="12.42578125" style="994" customWidth="1"/>
    <col min="15178" max="15178" width="11.42578125" style="994" customWidth="1"/>
    <col min="15179" max="15179" width="12.42578125" style="994" customWidth="1"/>
    <col min="15180" max="15428" width="9.140625" style="994"/>
    <col min="15429" max="15429" width="51" style="994" customWidth="1"/>
    <col min="15430" max="15430" width="11.42578125" style="994" customWidth="1"/>
    <col min="15431" max="15431" width="12.42578125" style="994" customWidth="1"/>
    <col min="15432" max="15432" width="11.42578125" style="994" customWidth="1"/>
    <col min="15433" max="15433" width="12.42578125" style="994" customWidth="1"/>
    <col min="15434" max="15434" width="11.42578125" style="994" customWidth="1"/>
    <col min="15435" max="15435" width="12.42578125" style="994" customWidth="1"/>
    <col min="15436" max="15684" width="9.140625" style="994"/>
    <col min="15685" max="15685" width="51" style="994" customWidth="1"/>
    <col min="15686" max="15686" width="11.42578125" style="994" customWidth="1"/>
    <col min="15687" max="15687" width="12.42578125" style="994" customWidth="1"/>
    <col min="15688" max="15688" width="11.42578125" style="994" customWidth="1"/>
    <col min="15689" max="15689" width="12.42578125" style="994" customWidth="1"/>
    <col min="15690" max="15690" width="11.42578125" style="994" customWidth="1"/>
    <col min="15691" max="15691" width="12.42578125" style="994" customWidth="1"/>
    <col min="15692" max="15940" width="9.140625" style="994"/>
    <col min="15941" max="15941" width="51" style="994" customWidth="1"/>
    <col min="15942" max="15942" width="11.42578125" style="994" customWidth="1"/>
    <col min="15943" max="15943" width="12.42578125" style="994" customWidth="1"/>
    <col min="15944" max="15944" width="11.42578125" style="994" customWidth="1"/>
    <col min="15945" max="15945" width="12.42578125" style="994" customWidth="1"/>
    <col min="15946" max="15946" width="11.42578125" style="994" customWidth="1"/>
    <col min="15947" max="15947" width="12.42578125" style="994" customWidth="1"/>
    <col min="15948" max="16384" width="9.140625" style="994"/>
  </cols>
  <sheetData>
    <row r="1" spans="1:7" ht="28.5" customHeight="1" thickBot="1">
      <c r="A1" s="903" t="s">
        <v>580</v>
      </c>
      <c r="B1" s="903" t="s">
        <v>424</v>
      </c>
      <c r="C1" s="903"/>
      <c r="D1" s="903"/>
      <c r="E1" s="903"/>
      <c r="F1" s="903"/>
      <c r="G1" s="902" t="s">
        <v>829</v>
      </c>
    </row>
    <row r="2" spans="1:7" ht="18.75" customHeight="1">
      <c r="A2" s="1505"/>
      <c r="B2" s="1505"/>
      <c r="C2" s="1505"/>
      <c r="D2" s="1505"/>
      <c r="E2" s="1505"/>
      <c r="F2" s="1505"/>
      <c r="G2" s="1505"/>
    </row>
    <row r="3" spans="1:7" ht="18.75" customHeight="1">
      <c r="A3" s="1487" t="s">
        <v>828</v>
      </c>
      <c r="B3" s="1487"/>
      <c r="C3" s="1487"/>
      <c r="D3" s="1487"/>
      <c r="E3" s="1487"/>
      <c r="F3" s="1487"/>
      <c r="G3" s="1487"/>
    </row>
    <row r="4" spans="1:7" ht="18.75" customHeight="1">
      <c r="A4" s="1509"/>
      <c r="B4" s="1509"/>
      <c r="C4" s="1509"/>
      <c r="D4" s="1509"/>
      <c r="E4" s="1509"/>
      <c r="F4" s="1509"/>
      <c r="G4" s="1509"/>
    </row>
    <row r="5" spans="1:7" ht="16.5" customHeight="1">
      <c r="A5" s="1494" t="s">
        <v>827</v>
      </c>
      <c r="B5" s="1498" t="s">
        <v>826</v>
      </c>
      <c r="C5" s="1500"/>
      <c r="D5" s="1498" t="s">
        <v>652</v>
      </c>
      <c r="E5" s="1500"/>
      <c r="F5" s="1498" t="s">
        <v>651</v>
      </c>
      <c r="G5" s="1500"/>
    </row>
    <row r="6" spans="1:7" ht="32.25" customHeight="1">
      <c r="A6" s="1495"/>
      <c r="B6" s="997" t="s">
        <v>575</v>
      </c>
      <c r="C6" s="897" t="s">
        <v>825</v>
      </c>
      <c r="D6" s="897" t="s">
        <v>575</v>
      </c>
      <c r="E6" s="897" t="s">
        <v>825</v>
      </c>
      <c r="F6" s="897" t="s">
        <v>575</v>
      </c>
      <c r="G6" s="897" t="s">
        <v>825</v>
      </c>
    </row>
    <row r="7" spans="1:7" ht="16.5" customHeight="1" thickBot="1">
      <c r="A7" s="1496"/>
      <c r="B7" s="896" t="s">
        <v>547</v>
      </c>
      <c r="C7" s="896" t="s">
        <v>546</v>
      </c>
      <c r="D7" s="896" t="s">
        <v>547</v>
      </c>
      <c r="E7" s="896" t="s">
        <v>546</v>
      </c>
      <c r="F7" s="896" t="s">
        <v>547</v>
      </c>
      <c r="G7" s="896" t="s">
        <v>546</v>
      </c>
    </row>
    <row r="8" spans="1:7" ht="10.5" customHeight="1">
      <c r="A8" s="996"/>
      <c r="B8" s="882"/>
      <c r="C8" s="883"/>
      <c r="D8" s="882"/>
      <c r="E8" s="883"/>
      <c r="F8" s="882"/>
      <c r="G8" s="883"/>
    </row>
    <row r="9" spans="1:7" ht="21" customHeight="1">
      <c r="A9" s="931" t="s">
        <v>824</v>
      </c>
      <c r="B9" s="887">
        <v>117311.30039999999</v>
      </c>
      <c r="C9" s="888">
        <v>348.27005322363016</v>
      </c>
      <c r="D9" s="887">
        <v>124814.70080000001</v>
      </c>
      <c r="E9" s="888">
        <v>370.54590940931621</v>
      </c>
      <c r="F9" s="887">
        <v>80136.733300000007</v>
      </c>
      <c r="G9" s="888">
        <v>237.90738212257395</v>
      </c>
    </row>
    <row r="10" spans="1:7" ht="21" customHeight="1">
      <c r="A10" s="931" t="s">
        <v>823</v>
      </c>
      <c r="B10" s="887">
        <v>69480.923599999995</v>
      </c>
      <c r="C10" s="888">
        <v>206.27275358545921</v>
      </c>
      <c r="D10" s="887">
        <v>77830.342799999999</v>
      </c>
      <c r="E10" s="888">
        <v>231.06024344581709</v>
      </c>
      <c r="F10" s="887">
        <v>61462.748899999999</v>
      </c>
      <c r="G10" s="888">
        <v>182.46865184927759</v>
      </c>
    </row>
    <row r="11" spans="1:7" ht="21" customHeight="1">
      <c r="A11" s="931" t="s">
        <v>822</v>
      </c>
      <c r="B11" s="887">
        <v>51765.0962</v>
      </c>
      <c r="C11" s="888">
        <v>153.67856930431176</v>
      </c>
      <c r="D11" s="887">
        <v>52127.902800000003</v>
      </c>
      <c r="E11" s="888">
        <v>154.75565798597373</v>
      </c>
      <c r="F11" s="887">
        <v>48910.275900000001</v>
      </c>
      <c r="G11" s="888">
        <v>145.2032697003113</v>
      </c>
    </row>
    <row r="12" spans="1:7" ht="21" customHeight="1">
      <c r="A12" s="931" t="s">
        <v>821</v>
      </c>
      <c r="B12" s="887">
        <v>51189.238400000002</v>
      </c>
      <c r="C12" s="888">
        <v>151.96898100402521</v>
      </c>
      <c r="D12" s="887">
        <v>55378.815600000002</v>
      </c>
      <c r="E12" s="888">
        <v>164.40686439167288</v>
      </c>
      <c r="F12" s="887">
        <v>44068.896500000003</v>
      </c>
      <c r="G12" s="888">
        <v>130.83033669586405</v>
      </c>
    </row>
    <row r="13" spans="1:7" ht="21" customHeight="1">
      <c r="A13" s="931" t="s">
        <v>820</v>
      </c>
      <c r="B13" s="887">
        <v>42932.767999999996</v>
      </c>
      <c r="C13" s="888">
        <v>127.45743458144946</v>
      </c>
      <c r="D13" s="887">
        <v>42960.896699999998</v>
      </c>
      <c r="E13" s="888">
        <v>127.5409421703408</v>
      </c>
      <c r="F13" s="887">
        <v>37434.592199999999</v>
      </c>
      <c r="G13" s="888">
        <v>111.13462533826699</v>
      </c>
    </row>
    <row r="14" spans="1:7" ht="21" customHeight="1">
      <c r="A14" s="931" t="s">
        <v>819</v>
      </c>
      <c r="B14" s="887">
        <v>42669.046000000002</v>
      </c>
      <c r="C14" s="888">
        <v>126.67450510523474</v>
      </c>
      <c r="D14" s="887">
        <v>42658.0962</v>
      </c>
      <c r="E14" s="888">
        <v>126.64199768765616</v>
      </c>
      <c r="F14" s="887">
        <v>42865.272400000002</v>
      </c>
      <c r="G14" s="888">
        <v>127.2570557933514</v>
      </c>
    </row>
    <row r="15" spans="1:7" ht="21" customHeight="1">
      <c r="A15" s="931" t="s">
        <v>818</v>
      </c>
      <c r="B15" s="887">
        <v>42235.086199999998</v>
      </c>
      <c r="C15" s="888">
        <v>125.38617906905931</v>
      </c>
      <c r="D15" s="887">
        <v>50142.364200000004</v>
      </c>
      <c r="E15" s="888">
        <v>148.86105421343237</v>
      </c>
      <c r="F15" s="887">
        <v>41982.792099999999</v>
      </c>
      <c r="G15" s="888">
        <v>124.63717637847958</v>
      </c>
    </row>
    <row r="16" spans="1:7" ht="21" customHeight="1">
      <c r="A16" s="931" t="s">
        <v>817</v>
      </c>
      <c r="B16" s="887">
        <v>41882.443800000001</v>
      </c>
      <c r="C16" s="888">
        <v>124.33926554071087</v>
      </c>
      <c r="D16" s="887">
        <v>43542.394500000002</v>
      </c>
      <c r="E16" s="888">
        <v>129.2672743230396</v>
      </c>
      <c r="F16" s="887">
        <v>34844.542999999998</v>
      </c>
      <c r="G16" s="888">
        <v>103.44536974515603</v>
      </c>
    </row>
    <row r="17" spans="1:7" ht="21" customHeight="1">
      <c r="A17" s="931" t="s">
        <v>816</v>
      </c>
      <c r="B17" s="887">
        <v>40300.510300000002</v>
      </c>
      <c r="C17" s="888">
        <v>119.64287173753345</v>
      </c>
      <c r="D17" s="887">
        <v>45976.823199999999</v>
      </c>
      <c r="E17" s="888">
        <v>136.49452873098861</v>
      </c>
      <c r="F17" s="887">
        <v>34496.132799999999</v>
      </c>
      <c r="G17" s="888">
        <v>102.41102063740668</v>
      </c>
    </row>
    <row r="18" spans="1:7" ht="21" customHeight="1">
      <c r="A18" s="931" t="s">
        <v>815</v>
      </c>
      <c r="B18" s="887">
        <v>38829.256999999998</v>
      </c>
      <c r="C18" s="888">
        <v>115.27506178785838</v>
      </c>
      <c r="D18" s="887">
        <v>39747.369700000003</v>
      </c>
      <c r="E18" s="888">
        <v>118.00072553725019</v>
      </c>
      <c r="F18" s="887">
        <v>32445.102800000001</v>
      </c>
      <c r="G18" s="888">
        <v>96.321988081909922</v>
      </c>
    </row>
    <row r="19" spans="1:7" ht="21" customHeight="1">
      <c r="A19" s="931" t="s">
        <v>814</v>
      </c>
      <c r="B19" s="887">
        <v>37846.041499999999</v>
      </c>
      <c r="C19" s="888">
        <v>112.35612291881742</v>
      </c>
      <c r="D19" s="887">
        <v>37846.041499999999</v>
      </c>
      <c r="E19" s="888">
        <v>112.35612291881742</v>
      </c>
      <c r="F19" s="887">
        <v>0</v>
      </c>
      <c r="G19" s="888">
        <v>0</v>
      </c>
    </row>
    <row r="20" spans="1:7" ht="21" customHeight="1">
      <c r="A20" s="931" t="s">
        <v>813</v>
      </c>
      <c r="B20" s="887">
        <v>34764.404199999997</v>
      </c>
      <c r="C20" s="888">
        <v>103.20745622748031</v>
      </c>
      <c r="D20" s="887">
        <v>43783.974399999999</v>
      </c>
      <c r="E20" s="888">
        <v>129.98446903781883</v>
      </c>
      <c r="F20" s="887">
        <v>33374.796699999999</v>
      </c>
      <c r="G20" s="888">
        <v>99.082033729095357</v>
      </c>
    </row>
    <row r="21" spans="1:7" ht="21" customHeight="1">
      <c r="A21" s="931" t="s">
        <v>812</v>
      </c>
      <c r="B21" s="887">
        <v>32809.774799999999</v>
      </c>
      <c r="C21" s="888">
        <v>97.404614703694151</v>
      </c>
      <c r="D21" s="887">
        <v>33282.893199999999</v>
      </c>
      <c r="E21" s="888">
        <v>98.809193544668943</v>
      </c>
      <c r="F21" s="887">
        <v>26406.260699999999</v>
      </c>
      <c r="G21" s="888">
        <v>78.39406594307988</v>
      </c>
    </row>
    <row r="22" spans="1:7" ht="21" customHeight="1">
      <c r="A22" s="931" t="s">
        <v>811</v>
      </c>
      <c r="B22" s="887">
        <v>32385.666499999999</v>
      </c>
      <c r="C22" s="888">
        <v>96.14553548702915</v>
      </c>
      <c r="D22" s="887">
        <v>32475.726600000002</v>
      </c>
      <c r="E22" s="888">
        <v>96.412903044232763</v>
      </c>
      <c r="F22" s="887">
        <v>28577.829399999999</v>
      </c>
      <c r="G22" s="888">
        <v>84.84094995296654</v>
      </c>
    </row>
    <row r="23" spans="1:7" ht="21" customHeight="1">
      <c r="A23" s="931" t="s">
        <v>810</v>
      </c>
      <c r="B23" s="887">
        <v>32287.261299999998</v>
      </c>
      <c r="C23" s="888">
        <v>95.853393262668618</v>
      </c>
      <c r="D23" s="887">
        <v>34477.310799999999</v>
      </c>
      <c r="E23" s="888">
        <v>102.35514248313319</v>
      </c>
      <c r="F23" s="887">
        <v>27100.946400000001</v>
      </c>
      <c r="G23" s="888">
        <v>80.456426729191293</v>
      </c>
    </row>
    <row r="24" spans="1:7" ht="21" customHeight="1">
      <c r="A24" s="931" t="s">
        <v>809</v>
      </c>
      <c r="B24" s="887">
        <v>32132.5897</v>
      </c>
      <c r="C24" s="888">
        <v>95.394209141611995</v>
      </c>
      <c r="D24" s="887">
        <v>33036.754699999998</v>
      </c>
      <c r="E24" s="888">
        <v>98.078465403363765</v>
      </c>
      <c r="F24" s="887">
        <v>25091.8891</v>
      </c>
      <c r="G24" s="888">
        <v>74.492001388967864</v>
      </c>
    </row>
    <row r="25" spans="1:7" ht="21" customHeight="1">
      <c r="A25" s="931" t="s">
        <v>808</v>
      </c>
      <c r="B25" s="887">
        <v>31986.403900000001</v>
      </c>
      <c r="C25" s="888">
        <v>94.96021739339217</v>
      </c>
      <c r="D25" s="887">
        <v>33025.353300000002</v>
      </c>
      <c r="E25" s="888">
        <v>98.044617290084972</v>
      </c>
      <c r="F25" s="887">
        <v>28809.6607</v>
      </c>
      <c r="G25" s="888">
        <v>85.529203334478836</v>
      </c>
    </row>
    <row r="26" spans="1:7" ht="21" customHeight="1">
      <c r="A26" s="931" t="s">
        <v>807</v>
      </c>
      <c r="B26" s="887">
        <v>31950.8393</v>
      </c>
      <c r="C26" s="888">
        <v>94.854634341353318</v>
      </c>
      <c r="D26" s="887">
        <v>32230.202000000001</v>
      </c>
      <c r="E26" s="888">
        <v>95.6839974296999</v>
      </c>
      <c r="F26" s="887">
        <v>24072.025699999998</v>
      </c>
      <c r="G26" s="888">
        <v>71.464263401342308</v>
      </c>
    </row>
    <row r="27" spans="1:7" ht="21" customHeight="1">
      <c r="A27" s="931" t="s">
        <v>806</v>
      </c>
      <c r="B27" s="887">
        <v>31710.611799999999</v>
      </c>
      <c r="C27" s="888">
        <v>94.14145458863122</v>
      </c>
      <c r="D27" s="887">
        <v>36730.995199999998</v>
      </c>
      <c r="E27" s="888">
        <v>109.0458089684675</v>
      </c>
      <c r="F27" s="887">
        <v>31620.2592</v>
      </c>
      <c r="G27" s="888">
        <v>93.873218666741352</v>
      </c>
    </row>
    <row r="28" spans="1:7" ht="21" customHeight="1">
      <c r="A28" s="931" t="s">
        <v>805</v>
      </c>
      <c r="B28" s="887">
        <v>30757.626799999998</v>
      </c>
      <c r="C28" s="888">
        <v>91.312263065396507</v>
      </c>
      <c r="D28" s="887">
        <v>32468.167000000001</v>
      </c>
      <c r="E28" s="888">
        <v>96.390460344464088</v>
      </c>
      <c r="F28" s="887">
        <v>23591.0373</v>
      </c>
      <c r="G28" s="888">
        <v>70.036320354962541</v>
      </c>
    </row>
    <row r="29" spans="1:7" ht="21" customHeight="1">
      <c r="A29" s="931" t="s">
        <v>804</v>
      </c>
      <c r="B29" s="887">
        <v>30247.0975</v>
      </c>
      <c r="C29" s="888">
        <v>89.796619935732394</v>
      </c>
      <c r="D29" s="887">
        <v>33806.951999999997</v>
      </c>
      <c r="E29" s="888">
        <v>100.3650026231293</v>
      </c>
      <c r="F29" s="887">
        <v>21395.632300000001</v>
      </c>
      <c r="G29" s="888">
        <v>63.518671896626778</v>
      </c>
    </row>
    <row r="30" spans="1:7" ht="21" customHeight="1">
      <c r="A30" s="931" t="s">
        <v>803</v>
      </c>
      <c r="B30" s="887">
        <v>29324.741099999999</v>
      </c>
      <c r="C30" s="888">
        <v>87.058357624907671</v>
      </c>
      <c r="D30" s="887">
        <v>29326.4918</v>
      </c>
      <c r="E30" s="888">
        <v>87.063555047322225</v>
      </c>
      <c r="F30" s="887">
        <v>27792.411899999999</v>
      </c>
      <c r="G30" s="888">
        <v>82.509227488079688</v>
      </c>
    </row>
    <row r="31" spans="1:7" ht="21" customHeight="1">
      <c r="A31" s="931" t="s">
        <v>802</v>
      </c>
      <c r="B31" s="887">
        <v>28698.9352</v>
      </c>
      <c r="C31" s="888">
        <v>85.200484995778922</v>
      </c>
      <c r="D31" s="887">
        <v>29257.251899999999</v>
      </c>
      <c r="E31" s="888">
        <v>86.857997836925833</v>
      </c>
      <c r="F31" s="887">
        <v>23135.03</v>
      </c>
      <c r="G31" s="888">
        <v>68.682540402819384</v>
      </c>
    </row>
    <row r="32" spans="1:7" ht="21" customHeight="1">
      <c r="A32" s="931" t="s">
        <v>801</v>
      </c>
      <c r="B32" s="887">
        <v>28080.7745</v>
      </c>
      <c r="C32" s="888">
        <v>83.365309192973172</v>
      </c>
      <c r="D32" s="887">
        <v>28080.7745</v>
      </c>
      <c r="E32" s="888">
        <v>83.365309192973172</v>
      </c>
      <c r="F32" s="887">
        <v>0</v>
      </c>
      <c r="G32" s="888">
        <v>0</v>
      </c>
    </row>
    <row r="33" spans="1:7" ht="21" customHeight="1">
      <c r="A33" s="931" t="s">
        <v>800</v>
      </c>
      <c r="B33" s="887">
        <v>28056.9</v>
      </c>
      <c r="C33" s="888">
        <v>83.29443133758042</v>
      </c>
      <c r="D33" s="887">
        <v>30489.143899999999</v>
      </c>
      <c r="E33" s="888">
        <v>90.515199580857427</v>
      </c>
      <c r="F33" s="887">
        <v>25683.0795</v>
      </c>
      <c r="G33" s="888">
        <v>76.247108623916731</v>
      </c>
    </row>
    <row r="34" spans="1:7" ht="21" customHeight="1">
      <c r="A34" s="931" t="s">
        <v>799</v>
      </c>
      <c r="B34" s="887">
        <v>26589.415000000001</v>
      </c>
      <c r="C34" s="888">
        <v>78.937808596955861</v>
      </c>
      <c r="D34" s="887">
        <v>26542.348600000001</v>
      </c>
      <c r="E34" s="888">
        <v>78.798079367315125</v>
      </c>
      <c r="F34" s="887">
        <v>34201.451699999998</v>
      </c>
      <c r="G34" s="888">
        <v>101.53618077090564</v>
      </c>
    </row>
    <row r="35" spans="1:7" ht="21" customHeight="1">
      <c r="A35" s="931" t="s">
        <v>798</v>
      </c>
      <c r="B35" s="887">
        <v>25392.274600000001</v>
      </c>
      <c r="C35" s="888">
        <v>75.383776296550479</v>
      </c>
      <c r="D35" s="887">
        <v>30306.620599999998</v>
      </c>
      <c r="E35" s="888">
        <v>89.973330219689274</v>
      </c>
      <c r="F35" s="887">
        <v>24546.3933</v>
      </c>
      <c r="G35" s="888">
        <v>72.872550827500334</v>
      </c>
    </row>
    <row r="36" spans="1:7" ht="21" customHeight="1">
      <c r="A36" s="931" t="s">
        <v>797</v>
      </c>
      <c r="B36" s="887">
        <v>25008.268899999999</v>
      </c>
      <c r="C36" s="888">
        <v>74.2437524018262</v>
      </c>
      <c r="D36" s="887">
        <v>25035.8289</v>
      </c>
      <c r="E36" s="888">
        <v>74.325571652265992</v>
      </c>
      <c r="F36" s="887">
        <v>17871.3125</v>
      </c>
      <c r="G36" s="888">
        <v>53.055783495100762</v>
      </c>
    </row>
    <row r="37" spans="1:7" ht="21" customHeight="1">
      <c r="A37" s="931" t="s">
        <v>796</v>
      </c>
      <c r="B37" s="887">
        <v>24847.359100000001</v>
      </c>
      <c r="C37" s="888">
        <v>73.766048511245145</v>
      </c>
      <c r="D37" s="887">
        <v>29628.761200000001</v>
      </c>
      <c r="E37" s="888">
        <v>87.960922817238071</v>
      </c>
      <c r="F37" s="887">
        <v>24159.9732</v>
      </c>
      <c r="G37" s="888">
        <v>71.72535913893492</v>
      </c>
    </row>
    <row r="38" spans="1:7" ht="21" customHeight="1">
      <c r="A38" s="931" t="s">
        <v>795</v>
      </c>
      <c r="B38" s="887">
        <v>24401.377499999999</v>
      </c>
      <c r="C38" s="888">
        <v>72.442032538025572</v>
      </c>
      <c r="D38" s="887">
        <v>24482.100999999999</v>
      </c>
      <c r="E38" s="888">
        <v>72.6816818944434</v>
      </c>
      <c r="F38" s="887">
        <v>22412.771000000001</v>
      </c>
      <c r="G38" s="888">
        <v>66.5383208816517</v>
      </c>
    </row>
    <row r="39" spans="1:7" ht="21" customHeight="1">
      <c r="A39" s="931" t="s">
        <v>794</v>
      </c>
      <c r="B39" s="887">
        <v>22860.500800000002</v>
      </c>
      <c r="C39" s="888">
        <v>67.86752685536544</v>
      </c>
      <c r="D39" s="887">
        <v>28348.99</v>
      </c>
      <c r="E39" s="888">
        <v>84.161578828906755</v>
      </c>
      <c r="F39" s="887">
        <v>19080.975299999998</v>
      </c>
      <c r="G39" s="888">
        <v>56.646991897890274</v>
      </c>
    </row>
    <row r="40" spans="1:7" ht="21" customHeight="1">
      <c r="A40" s="931" t="s">
        <v>793</v>
      </c>
      <c r="B40" s="887">
        <v>22504.6764</v>
      </c>
      <c r="C40" s="888">
        <v>66.811166706737609</v>
      </c>
      <c r="D40" s="887">
        <v>23760.835299999999</v>
      </c>
      <c r="E40" s="888">
        <v>70.540411250687242</v>
      </c>
      <c r="F40" s="887">
        <v>20868.586500000001</v>
      </c>
      <c r="G40" s="888">
        <v>61.953995107677883</v>
      </c>
    </row>
    <row r="41" spans="1:7" ht="21" customHeight="1">
      <c r="A41" s="931" t="s">
        <v>792</v>
      </c>
      <c r="B41" s="887">
        <v>22188.422600000002</v>
      </c>
      <c r="C41" s="888">
        <v>65.872282495390351</v>
      </c>
      <c r="D41" s="887">
        <v>25614.527999999998</v>
      </c>
      <c r="E41" s="888">
        <v>76.043595113520411</v>
      </c>
      <c r="F41" s="887">
        <v>21224.045399999999</v>
      </c>
      <c r="G41" s="888">
        <v>63.009270171543875</v>
      </c>
    </row>
    <row r="42" spans="1:7" ht="21" customHeight="1">
      <c r="A42" s="931" t="s">
        <v>791</v>
      </c>
      <c r="B42" s="887">
        <v>22183.054499999998</v>
      </c>
      <c r="C42" s="888">
        <v>65.856345851040359</v>
      </c>
      <c r="D42" s="887">
        <v>22183.054499999998</v>
      </c>
      <c r="E42" s="888">
        <v>65.856345851040359</v>
      </c>
      <c r="F42" s="887">
        <v>0</v>
      </c>
      <c r="G42" s="888">
        <v>0</v>
      </c>
    </row>
    <row r="43" spans="1:7" ht="21" customHeight="1">
      <c r="A43" s="931" t="s">
        <v>790</v>
      </c>
      <c r="B43" s="887">
        <v>21686.9002</v>
      </c>
      <c r="C43" s="888">
        <v>64.383378763650256</v>
      </c>
      <c r="D43" s="887">
        <v>21686.9002</v>
      </c>
      <c r="E43" s="888">
        <v>64.383378763650256</v>
      </c>
      <c r="F43" s="887">
        <v>0</v>
      </c>
      <c r="G43" s="888">
        <v>0</v>
      </c>
    </row>
    <row r="44" spans="1:7" ht="21" customHeight="1">
      <c r="A44" s="931" t="s">
        <v>789</v>
      </c>
      <c r="B44" s="887">
        <v>21378.471799999999</v>
      </c>
      <c r="C44" s="888">
        <v>63.467726350648114</v>
      </c>
      <c r="D44" s="887">
        <v>21858.0121</v>
      </c>
      <c r="E44" s="888">
        <v>64.891370323858013</v>
      </c>
      <c r="F44" s="887">
        <v>21204.439600000002</v>
      </c>
      <c r="G44" s="888">
        <v>62.951065096788007</v>
      </c>
    </row>
    <row r="45" spans="1:7" ht="21" customHeight="1">
      <c r="A45" s="931" t="s">
        <v>788</v>
      </c>
      <c r="B45" s="887">
        <v>19030.360700000001</v>
      </c>
      <c r="C45" s="888">
        <v>56.496728885070659</v>
      </c>
      <c r="D45" s="887">
        <v>18854.163400000001</v>
      </c>
      <c r="E45" s="888">
        <v>55.973639951271238</v>
      </c>
      <c r="F45" s="887">
        <v>22936.713899999999</v>
      </c>
      <c r="G45" s="888">
        <v>68.093785879882532</v>
      </c>
    </row>
    <row r="46" spans="1:7" ht="21" customHeight="1">
      <c r="A46" s="931" t="s">
        <v>787</v>
      </c>
      <c r="B46" s="887">
        <v>18311.384999999998</v>
      </c>
      <c r="C46" s="888">
        <v>54.362256720396765</v>
      </c>
      <c r="D46" s="887">
        <v>23264.510300000002</v>
      </c>
      <c r="E46" s="888">
        <v>69.066937394572548</v>
      </c>
      <c r="F46" s="887">
        <v>18122.9735</v>
      </c>
      <c r="G46" s="888">
        <v>53.802906658559543</v>
      </c>
    </row>
    <row r="47" spans="1:7" ht="21" customHeight="1">
      <c r="A47" s="931" t="s">
        <v>786</v>
      </c>
      <c r="B47" s="887">
        <v>18093.097600000001</v>
      </c>
      <c r="C47" s="888">
        <v>53.714212037942218</v>
      </c>
      <c r="D47" s="887">
        <v>18187.2461</v>
      </c>
      <c r="E47" s="888">
        <v>53.993717106883764</v>
      </c>
      <c r="F47" s="887">
        <v>17829.506600000001</v>
      </c>
      <c r="G47" s="888">
        <v>52.9316714703562</v>
      </c>
    </row>
    <row r="48" spans="1:7" ht="21" customHeight="1">
      <c r="A48" s="931" t="s">
        <v>785</v>
      </c>
      <c r="B48" s="887">
        <v>17961.740900000001</v>
      </c>
      <c r="C48" s="888">
        <v>53.324244449617034</v>
      </c>
      <c r="D48" s="887">
        <v>15066.9887</v>
      </c>
      <c r="E48" s="888">
        <v>44.730396292400442</v>
      </c>
      <c r="F48" s="887">
        <v>18672.585800000001</v>
      </c>
      <c r="G48" s="888">
        <v>55.43457815415028</v>
      </c>
    </row>
    <row r="49" spans="1:7" ht="21" customHeight="1">
      <c r="A49" s="931" t="s">
        <v>784</v>
      </c>
      <c r="B49" s="887">
        <v>16219.200800000001</v>
      </c>
      <c r="C49" s="888">
        <v>48.151046886364121</v>
      </c>
      <c r="D49" s="887">
        <v>17769.624</v>
      </c>
      <c r="E49" s="888">
        <v>52.75389391424644</v>
      </c>
      <c r="F49" s="887">
        <v>16074.016799999999</v>
      </c>
      <c r="G49" s="888">
        <v>47.720029250085148</v>
      </c>
    </row>
    <row r="50" spans="1:7" ht="21" customHeight="1" thickBot="1">
      <c r="A50" s="996" t="s">
        <v>783</v>
      </c>
      <c r="B50" s="882">
        <v>16168.804700000001</v>
      </c>
      <c r="C50" s="883">
        <v>48.001432549387054</v>
      </c>
      <c r="D50" s="882">
        <v>25775.715199999999</v>
      </c>
      <c r="E50" s="883">
        <v>76.522122540388565</v>
      </c>
      <c r="F50" s="882">
        <v>15004.8652</v>
      </c>
      <c r="G50" s="888">
        <v>44.545966023725001</v>
      </c>
    </row>
    <row r="51" spans="1:7" ht="21" customHeight="1" thickTop="1">
      <c r="A51" s="938" t="s">
        <v>496</v>
      </c>
      <c r="B51" s="876">
        <v>33684.004500000003</v>
      </c>
      <c r="C51" s="877">
        <v>100</v>
      </c>
      <c r="D51" s="876">
        <v>37007.9784</v>
      </c>
      <c r="E51" s="877">
        <v>109.86810787298167</v>
      </c>
      <c r="F51" s="876">
        <v>29627.044999999998</v>
      </c>
      <c r="G51" s="877">
        <v>87.955827817324973</v>
      </c>
    </row>
    <row r="52" spans="1:7" ht="11.25" customHeight="1"/>
    <row r="53" spans="1:7" ht="11.25" customHeight="1">
      <c r="A53" s="995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98425196850393704" bottom="0.59055118110236227" header="0.19685039370078741" footer="0.19685039370078741"/>
  <pageSetup paperSize="9" scale="68" orientation="portrait" horizontalDpi="300" verticalDpi="300" r:id="rId1"/>
  <headerFooter scaleWithDoc="0" alignWithMargins="0">
    <oddHeader>&amp;R&amp;"Arial,Obyčejné"Strana 11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G54"/>
  <sheetViews>
    <sheetView showGridLines="0" showZeros="0" zoomScaleNormal="100" workbookViewId="0">
      <selection activeCell="A16" sqref="A16"/>
    </sheetView>
  </sheetViews>
  <sheetFormatPr defaultColWidth="9.140625" defaultRowHeight="12.75"/>
  <cols>
    <col min="1" max="1" width="55" style="994" customWidth="1"/>
    <col min="2" max="7" width="12.28515625" style="994" customWidth="1"/>
    <col min="8" max="195" width="9.140625" style="994"/>
    <col min="196" max="196" width="51" style="994" customWidth="1"/>
    <col min="197" max="197" width="11.42578125" style="994" customWidth="1"/>
    <col min="198" max="198" width="12.42578125" style="994" customWidth="1"/>
    <col min="199" max="199" width="11.42578125" style="994" customWidth="1"/>
    <col min="200" max="200" width="12.42578125" style="994" customWidth="1"/>
    <col min="201" max="201" width="11.42578125" style="994" customWidth="1"/>
    <col min="202" max="202" width="12.42578125" style="994" customWidth="1"/>
    <col min="203" max="451" width="9.140625" style="994"/>
    <col min="452" max="452" width="51" style="994" customWidth="1"/>
    <col min="453" max="453" width="11.42578125" style="994" customWidth="1"/>
    <col min="454" max="454" width="12.42578125" style="994" customWidth="1"/>
    <col min="455" max="455" width="11.42578125" style="994" customWidth="1"/>
    <col min="456" max="456" width="12.42578125" style="994" customWidth="1"/>
    <col min="457" max="457" width="11.42578125" style="994" customWidth="1"/>
    <col min="458" max="458" width="12.42578125" style="994" customWidth="1"/>
    <col min="459" max="707" width="9.140625" style="994"/>
    <col min="708" max="708" width="51" style="994" customWidth="1"/>
    <col min="709" max="709" width="11.42578125" style="994" customWidth="1"/>
    <col min="710" max="710" width="12.42578125" style="994" customWidth="1"/>
    <col min="711" max="711" width="11.42578125" style="994" customWidth="1"/>
    <col min="712" max="712" width="12.42578125" style="994" customWidth="1"/>
    <col min="713" max="713" width="11.42578125" style="994" customWidth="1"/>
    <col min="714" max="714" width="12.42578125" style="994" customWidth="1"/>
    <col min="715" max="963" width="9.140625" style="994"/>
    <col min="964" max="964" width="51" style="994" customWidth="1"/>
    <col min="965" max="965" width="11.42578125" style="994" customWidth="1"/>
    <col min="966" max="966" width="12.42578125" style="994" customWidth="1"/>
    <col min="967" max="967" width="11.42578125" style="994" customWidth="1"/>
    <col min="968" max="968" width="12.42578125" style="994" customWidth="1"/>
    <col min="969" max="969" width="11.42578125" style="994" customWidth="1"/>
    <col min="970" max="970" width="12.42578125" style="994" customWidth="1"/>
    <col min="971" max="1219" width="9.140625" style="994"/>
    <col min="1220" max="1220" width="51" style="994" customWidth="1"/>
    <col min="1221" max="1221" width="11.42578125" style="994" customWidth="1"/>
    <col min="1222" max="1222" width="12.42578125" style="994" customWidth="1"/>
    <col min="1223" max="1223" width="11.42578125" style="994" customWidth="1"/>
    <col min="1224" max="1224" width="12.42578125" style="994" customWidth="1"/>
    <col min="1225" max="1225" width="11.42578125" style="994" customWidth="1"/>
    <col min="1226" max="1226" width="12.42578125" style="994" customWidth="1"/>
    <col min="1227" max="1475" width="9.140625" style="994"/>
    <col min="1476" max="1476" width="51" style="994" customWidth="1"/>
    <col min="1477" max="1477" width="11.42578125" style="994" customWidth="1"/>
    <col min="1478" max="1478" width="12.42578125" style="994" customWidth="1"/>
    <col min="1479" max="1479" width="11.42578125" style="994" customWidth="1"/>
    <col min="1480" max="1480" width="12.42578125" style="994" customWidth="1"/>
    <col min="1481" max="1481" width="11.42578125" style="994" customWidth="1"/>
    <col min="1482" max="1482" width="12.42578125" style="994" customWidth="1"/>
    <col min="1483" max="1731" width="9.140625" style="994"/>
    <col min="1732" max="1732" width="51" style="994" customWidth="1"/>
    <col min="1733" max="1733" width="11.42578125" style="994" customWidth="1"/>
    <col min="1734" max="1734" width="12.42578125" style="994" customWidth="1"/>
    <col min="1735" max="1735" width="11.42578125" style="994" customWidth="1"/>
    <col min="1736" max="1736" width="12.42578125" style="994" customWidth="1"/>
    <col min="1737" max="1737" width="11.42578125" style="994" customWidth="1"/>
    <col min="1738" max="1738" width="12.42578125" style="994" customWidth="1"/>
    <col min="1739" max="1987" width="9.140625" style="994"/>
    <col min="1988" max="1988" width="51" style="994" customWidth="1"/>
    <col min="1989" max="1989" width="11.42578125" style="994" customWidth="1"/>
    <col min="1990" max="1990" width="12.42578125" style="994" customWidth="1"/>
    <col min="1991" max="1991" width="11.42578125" style="994" customWidth="1"/>
    <col min="1992" max="1992" width="12.42578125" style="994" customWidth="1"/>
    <col min="1993" max="1993" width="11.42578125" style="994" customWidth="1"/>
    <col min="1994" max="1994" width="12.42578125" style="994" customWidth="1"/>
    <col min="1995" max="2243" width="9.140625" style="994"/>
    <col min="2244" max="2244" width="51" style="994" customWidth="1"/>
    <col min="2245" max="2245" width="11.42578125" style="994" customWidth="1"/>
    <col min="2246" max="2246" width="12.42578125" style="994" customWidth="1"/>
    <col min="2247" max="2247" width="11.42578125" style="994" customWidth="1"/>
    <col min="2248" max="2248" width="12.42578125" style="994" customWidth="1"/>
    <col min="2249" max="2249" width="11.42578125" style="994" customWidth="1"/>
    <col min="2250" max="2250" width="12.42578125" style="994" customWidth="1"/>
    <col min="2251" max="2499" width="9.140625" style="994"/>
    <col min="2500" max="2500" width="51" style="994" customWidth="1"/>
    <col min="2501" max="2501" width="11.42578125" style="994" customWidth="1"/>
    <col min="2502" max="2502" width="12.42578125" style="994" customWidth="1"/>
    <col min="2503" max="2503" width="11.42578125" style="994" customWidth="1"/>
    <col min="2504" max="2504" width="12.42578125" style="994" customWidth="1"/>
    <col min="2505" max="2505" width="11.42578125" style="994" customWidth="1"/>
    <col min="2506" max="2506" width="12.42578125" style="994" customWidth="1"/>
    <col min="2507" max="2755" width="9.140625" style="994"/>
    <col min="2756" max="2756" width="51" style="994" customWidth="1"/>
    <col min="2757" max="2757" width="11.42578125" style="994" customWidth="1"/>
    <col min="2758" max="2758" width="12.42578125" style="994" customWidth="1"/>
    <col min="2759" max="2759" width="11.42578125" style="994" customWidth="1"/>
    <col min="2760" max="2760" width="12.42578125" style="994" customWidth="1"/>
    <col min="2761" max="2761" width="11.42578125" style="994" customWidth="1"/>
    <col min="2762" max="2762" width="12.42578125" style="994" customWidth="1"/>
    <col min="2763" max="3011" width="9.140625" style="994"/>
    <col min="3012" max="3012" width="51" style="994" customWidth="1"/>
    <col min="3013" max="3013" width="11.42578125" style="994" customWidth="1"/>
    <col min="3014" max="3014" width="12.42578125" style="994" customWidth="1"/>
    <col min="3015" max="3015" width="11.42578125" style="994" customWidth="1"/>
    <col min="3016" max="3016" width="12.42578125" style="994" customWidth="1"/>
    <col min="3017" max="3017" width="11.42578125" style="994" customWidth="1"/>
    <col min="3018" max="3018" width="12.42578125" style="994" customWidth="1"/>
    <col min="3019" max="3267" width="9.140625" style="994"/>
    <col min="3268" max="3268" width="51" style="994" customWidth="1"/>
    <col min="3269" max="3269" width="11.42578125" style="994" customWidth="1"/>
    <col min="3270" max="3270" width="12.42578125" style="994" customWidth="1"/>
    <col min="3271" max="3271" width="11.42578125" style="994" customWidth="1"/>
    <col min="3272" max="3272" width="12.42578125" style="994" customWidth="1"/>
    <col min="3273" max="3273" width="11.42578125" style="994" customWidth="1"/>
    <col min="3274" max="3274" width="12.42578125" style="994" customWidth="1"/>
    <col min="3275" max="3523" width="9.140625" style="994"/>
    <col min="3524" max="3524" width="51" style="994" customWidth="1"/>
    <col min="3525" max="3525" width="11.42578125" style="994" customWidth="1"/>
    <col min="3526" max="3526" width="12.42578125" style="994" customWidth="1"/>
    <col min="3527" max="3527" width="11.42578125" style="994" customWidth="1"/>
    <col min="3528" max="3528" width="12.42578125" style="994" customWidth="1"/>
    <col min="3529" max="3529" width="11.42578125" style="994" customWidth="1"/>
    <col min="3530" max="3530" width="12.42578125" style="994" customWidth="1"/>
    <col min="3531" max="3779" width="9.140625" style="994"/>
    <col min="3780" max="3780" width="51" style="994" customWidth="1"/>
    <col min="3781" max="3781" width="11.42578125" style="994" customWidth="1"/>
    <col min="3782" max="3782" width="12.42578125" style="994" customWidth="1"/>
    <col min="3783" max="3783" width="11.42578125" style="994" customWidth="1"/>
    <col min="3784" max="3784" width="12.42578125" style="994" customWidth="1"/>
    <col min="3785" max="3785" width="11.42578125" style="994" customWidth="1"/>
    <col min="3786" max="3786" width="12.42578125" style="994" customWidth="1"/>
    <col min="3787" max="4035" width="9.140625" style="994"/>
    <col min="4036" max="4036" width="51" style="994" customWidth="1"/>
    <col min="4037" max="4037" width="11.42578125" style="994" customWidth="1"/>
    <col min="4038" max="4038" width="12.42578125" style="994" customWidth="1"/>
    <col min="4039" max="4039" width="11.42578125" style="994" customWidth="1"/>
    <col min="4040" max="4040" width="12.42578125" style="994" customWidth="1"/>
    <col min="4041" max="4041" width="11.42578125" style="994" customWidth="1"/>
    <col min="4042" max="4042" width="12.42578125" style="994" customWidth="1"/>
    <col min="4043" max="4291" width="9.140625" style="994"/>
    <col min="4292" max="4292" width="51" style="994" customWidth="1"/>
    <col min="4293" max="4293" width="11.42578125" style="994" customWidth="1"/>
    <col min="4294" max="4294" width="12.42578125" style="994" customWidth="1"/>
    <col min="4295" max="4295" width="11.42578125" style="994" customWidth="1"/>
    <col min="4296" max="4296" width="12.42578125" style="994" customWidth="1"/>
    <col min="4297" max="4297" width="11.42578125" style="994" customWidth="1"/>
    <col min="4298" max="4298" width="12.42578125" style="994" customWidth="1"/>
    <col min="4299" max="4547" width="9.140625" style="994"/>
    <col min="4548" max="4548" width="51" style="994" customWidth="1"/>
    <col min="4549" max="4549" width="11.42578125" style="994" customWidth="1"/>
    <col min="4550" max="4550" width="12.42578125" style="994" customWidth="1"/>
    <col min="4551" max="4551" width="11.42578125" style="994" customWidth="1"/>
    <col min="4552" max="4552" width="12.42578125" style="994" customWidth="1"/>
    <col min="4553" max="4553" width="11.42578125" style="994" customWidth="1"/>
    <col min="4554" max="4554" width="12.42578125" style="994" customWidth="1"/>
    <col min="4555" max="4803" width="9.140625" style="994"/>
    <col min="4804" max="4804" width="51" style="994" customWidth="1"/>
    <col min="4805" max="4805" width="11.42578125" style="994" customWidth="1"/>
    <col min="4806" max="4806" width="12.42578125" style="994" customWidth="1"/>
    <col min="4807" max="4807" width="11.42578125" style="994" customWidth="1"/>
    <col min="4808" max="4808" width="12.42578125" style="994" customWidth="1"/>
    <col min="4809" max="4809" width="11.42578125" style="994" customWidth="1"/>
    <col min="4810" max="4810" width="12.42578125" style="994" customWidth="1"/>
    <col min="4811" max="5059" width="9.140625" style="994"/>
    <col min="5060" max="5060" width="51" style="994" customWidth="1"/>
    <col min="5061" max="5061" width="11.42578125" style="994" customWidth="1"/>
    <col min="5062" max="5062" width="12.42578125" style="994" customWidth="1"/>
    <col min="5063" max="5063" width="11.42578125" style="994" customWidth="1"/>
    <col min="5064" max="5064" width="12.42578125" style="994" customWidth="1"/>
    <col min="5065" max="5065" width="11.42578125" style="994" customWidth="1"/>
    <col min="5066" max="5066" width="12.42578125" style="994" customWidth="1"/>
    <col min="5067" max="5315" width="9.140625" style="994"/>
    <col min="5316" max="5316" width="51" style="994" customWidth="1"/>
    <col min="5317" max="5317" width="11.42578125" style="994" customWidth="1"/>
    <col min="5318" max="5318" width="12.42578125" style="994" customWidth="1"/>
    <col min="5319" max="5319" width="11.42578125" style="994" customWidth="1"/>
    <col min="5320" max="5320" width="12.42578125" style="994" customWidth="1"/>
    <col min="5321" max="5321" width="11.42578125" style="994" customWidth="1"/>
    <col min="5322" max="5322" width="12.42578125" style="994" customWidth="1"/>
    <col min="5323" max="5571" width="9.140625" style="994"/>
    <col min="5572" max="5572" width="51" style="994" customWidth="1"/>
    <col min="5573" max="5573" width="11.42578125" style="994" customWidth="1"/>
    <col min="5574" max="5574" width="12.42578125" style="994" customWidth="1"/>
    <col min="5575" max="5575" width="11.42578125" style="994" customWidth="1"/>
    <col min="5576" max="5576" width="12.42578125" style="994" customWidth="1"/>
    <col min="5577" max="5577" width="11.42578125" style="994" customWidth="1"/>
    <col min="5578" max="5578" width="12.42578125" style="994" customWidth="1"/>
    <col min="5579" max="5827" width="9.140625" style="994"/>
    <col min="5828" max="5828" width="51" style="994" customWidth="1"/>
    <col min="5829" max="5829" width="11.42578125" style="994" customWidth="1"/>
    <col min="5830" max="5830" width="12.42578125" style="994" customWidth="1"/>
    <col min="5831" max="5831" width="11.42578125" style="994" customWidth="1"/>
    <col min="5832" max="5832" width="12.42578125" style="994" customWidth="1"/>
    <col min="5833" max="5833" width="11.42578125" style="994" customWidth="1"/>
    <col min="5834" max="5834" width="12.42578125" style="994" customWidth="1"/>
    <col min="5835" max="6083" width="9.140625" style="994"/>
    <col min="6084" max="6084" width="51" style="994" customWidth="1"/>
    <col min="6085" max="6085" width="11.42578125" style="994" customWidth="1"/>
    <col min="6086" max="6086" width="12.42578125" style="994" customWidth="1"/>
    <col min="6087" max="6087" width="11.42578125" style="994" customWidth="1"/>
    <col min="6088" max="6088" width="12.42578125" style="994" customWidth="1"/>
    <col min="6089" max="6089" width="11.42578125" style="994" customWidth="1"/>
    <col min="6090" max="6090" width="12.42578125" style="994" customWidth="1"/>
    <col min="6091" max="6339" width="9.140625" style="994"/>
    <col min="6340" max="6340" width="51" style="994" customWidth="1"/>
    <col min="6341" max="6341" width="11.42578125" style="994" customWidth="1"/>
    <col min="6342" max="6342" width="12.42578125" style="994" customWidth="1"/>
    <col min="6343" max="6343" width="11.42578125" style="994" customWidth="1"/>
    <col min="6344" max="6344" width="12.42578125" style="994" customWidth="1"/>
    <col min="6345" max="6345" width="11.42578125" style="994" customWidth="1"/>
    <col min="6346" max="6346" width="12.42578125" style="994" customWidth="1"/>
    <col min="6347" max="6595" width="9.140625" style="994"/>
    <col min="6596" max="6596" width="51" style="994" customWidth="1"/>
    <col min="6597" max="6597" width="11.42578125" style="994" customWidth="1"/>
    <col min="6598" max="6598" width="12.42578125" style="994" customWidth="1"/>
    <col min="6599" max="6599" width="11.42578125" style="994" customWidth="1"/>
    <col min="6600" max="6600" width="12.42578125" style="994" customWidth="1"/>
    <col min="6601" max="6601" width="11.42578125" style="994" customWidth="1"/>
    <col min="6602" max="6602" width="12.42578125" style="994" customWidth="1"/>
    <col min="6603" max="6851" width="9.140625" style="994"/>
    <col min="6852" max="6852" width="51" style="994" customWidth="1"/>
    <col min="6853" max="6853" width="11.42578125" style="994" customWidth="1"/>
    <col min="6854" max="6854" width="12.42578125" style="994" customWidth="1"/>
    <col min="6855" max="6855" width="11.42578125" style="994" customWidth="1"/>
    <col min="6856" max="6856" width="12.42578125" style="994" customWidth="1"/>
    <col min="6857" max="6857" width="11.42578125" style="994" customWidth="1"/>
    <col min="6858" max="6858" width="12.42578125" style="994" customWidth="1"/>
    <col min="6859" max="7107" width="9.140625" style="994"/>
    <col min="7108" max="7108" width="51" style="994" customWidth="1"/>
    <col min="7109" max="7109" width="11.42578125" style="994" customWidth="1"/>
    <col min="7110" max="7110" width="12.42578125" style="994" customWidth="1"/>
    <col min="7111" max="7111" width="11.42578125" style="994" customWidth="1"/>
    <col min="7112" max="7112" width="12.42578125" style="994" customWidth="1"/>
    <col min="7113" max="7113" width="11.42578125" style="994" customWidth="1"/>
    <col min="7114" max="7114" width="12.42578125" style="994" customWidth="1"/>
    <col min="7115" max="7363" width="9.140625" style="994"/>
    <col min="7364" max="7364" width="51" style="994" customWidth="1"/>
    <col min="7365" max="7365" width="11.42578125" style="994" customWidth="1"/>
    <col min="7366" max="7366" width="12.42578125" style="994" customWidth="1"/>
    <col min="7367" max="7367" width="11.42578125" style="994" customWidth="1"/>
    <col min="7368" max="7368" width="12.42578125" style="994" customWidth="1"/>
    <col min="7369" max="7369" width="11.42578125" style="994" customWidth="1"/>
    <col min="7370" max="7370" width="12.42578125" style="994" customWidth="1"/>
    <col min="7371" max="7619" width="9.140625" style="994"/>
    <col min="7620" max="7620" width="51" style="994" customWidth="1"/>
    <col min="7621" max="7621" width="11.42578125" style="994" customWidth="1"/>
    <col min="7622" max="7622" width="12.42578125" style="994" customWidth="1"/>
    <col min="7623" max="7623" width="11.42578125" style="994" customWidth="1"/>
    <col min="7624" max="7624" width="12.42578125" style="994" customWidth="1"/>
    <col min="7625" max="7625" width="11.42578125" style="994" customWidth="1"/>
    <col min="7626" max="7626" width="12.42578125" style="994" customWidth="1"/>
    <col min="7627" max="7875" width="9.140625" style="994"/>
    <col min="7876" max="7876" width="51" style="994" customWidth="1"/>
    <col min="7877" max="7877" width="11.42578125" style="994" customWidth="1"/>
    <col min="7878" max="7878" width="12.42578125" style="994" customWidth="1"/>
    <col min="7879" max="7879" width="11.42578125" style="994" customWidth="1"/>
    <col min="7880" max="7880" width="12.42578125" style="994" customWidth="1"/>
    <col min="7881" max="7881" width="11.42578125" style="994" customWidth="1"/>
    <col min="7882" max="7882" width="12.42578125" style="994" customWidth="1"/>
    <col min="7883" max="8131" width="9.140625" style="994"/>
    <col min="8132" max="8132" width="51" style="994" customWidth="1"/>
    <col min="8133" max="8133" width="11.42578125" style="994" customWidth="1"/>
    <col min="8134" max="8134" width="12.42578125" style="994" customWidth="1"/>
    <col min="8135" max="8135" width="11.42578125" style="994" customWidth="1"/>
    <col min="8136" max="8136" width="12.42578125" style="994" customWidth="1"/>
    <col min="8137" max="8137" width="11.42578125" style="994" customWidth="1"/>
    <col min="8138" max="8138" width="12.42578125" style="994" customWidth="1"/>
    <col min="8139" max="8387" width="9.140625" style="994"/>
    <col min="8388" max="8388" width="51" style="994" customWidth="1"/>
    <col min="8389" max="8389" width="11.42578125" style="994" customWidth="1"/>
    <col min="8390" max="8390" width="12.42578125" style="994" customWidth="1"/>
    <col min="8391" max="8391" width="11.42578125" style="994" customWidth="1"/>
    <col min="8392" max="8392" width="12.42578125" style="994" customWidth="1"/>
    <col min="8393" max="8393" width="11.42578125" style="994" customWidth="1"/>
    <col min="8394" max="8394" width="12.42578125" style="994" customWidth="1"/>
    <col min="8395" max="8643" width="9.140625" style="994"/>
    <col min="8644" max="8644" width="51" style="994" customWidth="1"/>
    <col min="8645" max="8645" width="11.42578125" style="994" customWidth="1"/>
    <col min="8646" max="8646" width="12.42578125" style="994" customWidth="1"/>
    <col min="8647" max="8647" width="11.42578125" style="994" customWidth="1"/>
    <col min="8648" max="8648" width="12.42578125" style="994" customWidth="1"/>
    <col min="8649" max="8649" width="11.42578125" style="994" customWidth="1"/>
    <col min="8650" max="8650" width="12.42578125" style="994" customWidth="1"/>
    <col min="8651" max="8899" width="9.140625" style="994"/>
    <col min="8900" max="8900" width="51" style="994" customWidth="1"/>
    <col min="8901" max="8901" width="11.42578125" style="994" customWidth="1"/>
    <col min="8902" max="8902" width="12.42578125" style="994" customWidth="1"/>
    <col min="8903" max="8903" width="11.42578125" style="994" customWidth="1"/>
    <col min="8904" max="8904" width="12.42578125" style="994" customWidth="1"/>
    <col min="8905" max="8905" width="11.42578125" style="994" customWidth="1"/>
    <col min="8906" max="8906" width="12.42578125" style="994" customWidth="1"/>
    <col min="8907" max="9155" width="9.140625" style="994"/>
    <col min="9156" max="9156" width="51" style="994" customWidth="1"/>
    <col min="9157" max="9157" width="11.42578125" style="994" customWidth="1"/>
    <col min="9158" max="9158" width="12.42578125" style="994" customWidth="1"/>
    <col min="9159" max="9159" width="11.42578125" style="994" customWidth="1"/>
    <col min="9160" max="9160" width="12.42578125" style="994" customWidth="1"/>
    <col min="9161" max="9161" width="11.42578125" style="994" customWidth="1"/>
    <col min="9162" max="9162" width="12.42578125" style="994" customWidth="1"/>
    <col min="9163" max="9411" width="9.140625" style="994"/>
    <col min="9412" max="9412" width="51" style="994" customWidth="1"/>
    <col min="9413" max="9413" width="11.42578125" style="994" customWidth="1"/>
    <col min="9414" max="9414" width="12.42578125" style="994" customWidth="1"/>
    <col min="9415" max="9415" width="11.42578125" style="994" customWidth="1"/>
    <col min="9416" max="9416" width="12.42578125" style="994" customWidth="1"/>
    <col min="9417" max="9417" width="11.42578125" style="994" customWidth="1"/>
    <col min="9418" max="9418" width="12.42578125" style="994" customWidth="1"/>
    <col min="9419" max="9667" width="9.140625" style="994"/>
    <col min="9668" max="9668" width="51" style="994" customWidth="1"/>
    <col min="9669" max="9669" width="11.42578125" style="994" customWidth="1"/>
    <col min="9670" max="9670" width="12.42578125" style="994" customWidth="1"/>
    <col min="9671" max="9671" width="11.42578125" style="994" customWidth="1"/>
    <col min="9672" max="9672" width="12.42578125" style="994" customWidth="1"/>
    <col min="9673" max="9673" width="11.42578125" style="994" customWidth="1"/>
    <col min="9674" max="9674" width="12.42578125" style="994" customWidth="1"/>
    <col min="9675" max="9923" width="9.140625" style="994"/>
    <col min="9924" max="9924" width="51" style="994" customWidth="1"/>
    <col min="9925" max="9925" width="11.42578125" style="994" customWidth="1"/>
    <col min="9926" max="9926" width="12.42578125" style="994" customWidth="1"/>
    <col min="9927" max="9927" width="11.42578125" style="994" customWidth="1"/>
    <col min="9928" max="9928" width="12.42578125" style="994" customWidth="1"/>
    <col min="9929" max="9929" width="11.42578125" style="994" customWidth="1"/>
    <col min="9930" max="9930" width="12.42578125" style="994" customWidth="1"/>
    <col min="9931" max="10179" width="9.140625" style="994"/>
    <col min="10180" max="10180" width="51" style="994" customWidth="1"/>
    <col min="10181" max="10181" width="11.42578125" style="994" customWidth="1"/>
    <col min="10182" max="10182" width="12.42578125" style="994" customWidth="1"/>
    <col min="10183" max="10183" width="11.42578125" style="994" customWidth="1"/>
    <col min="10184" max="10184" width="12.42578125" style="994" customWidth="1"/>
    <col min="10185" max="10185" width="11.42578125" style="994" customWidth="1"/>
    <col min="10186" max="10186" width="12.42578125" style="994" customWidth="1"/>
    <col min="10187" max="10435" width="9.140625" style="994"/>
    <col min="10436" max="10436" width="51" style="994" customWidth="1"/>
    <col min="10437" max="10437" width="11.42578125" style="994" customWidth="1"/>
    <col min="10438" max="10438" width="12.42578125" style="994" customWidth="1"/>
    <col min="10439" max="10439" width="11.42578125" style="994" customWidth="1"/>
    <col min="10440" max="10440" width="12.42578125" style="994" customWidth="1"/>
    <col min="10441" max="10441" width="11.42578125" style="994" customWidth="1"/>
    <col min="10442" max="10442" width="12.42578125" style="994" customWidth="1"/>
    <col min="10443" max="10691" width="9.140625" style="994"/>
    <col min="10692" max="10692" width="51" style="994" customWidth="1"/>
    <col min="10693" max="10693" width="11.42578125" style="994" customWidth="1"/>
    <col min="10694" max="10694" width="12.42578125" style="994" customWidth="1"/>
    <col min="10695" max="10695" width="11.42578125" style="994" customWidth="1"/>
    <col min="10696" max="10696" width="12.42578125" style="994" customWidth="1"/>
    <col min="10697" max="10697" width="11.42578125" style="994" customWidth="1"/>
    <col min="10698" max="10698" width="12.42578125" style="994" customWidth="1"/>
    <col min="10699" max="10947" width="9.140625" style="994"/>
    <col min="10948" max="10948" width="51" style="994" customWidth="1"/>
    <col min="10949" max="10949" width="11.42578125" style="994" customWidth="1"/>
    <col min="10950" max="10950" width="12.42578125" style="994" customWidth="1"/>
    <col min="10951" max="10951" width="11.42578125" style="994" customWidth="1"/>
    <col min="10952" max="10952" width="12.42578125" style="994" customWidth="1"/>
    <col min="10953" max="10953" width="11.42578125" style="994" customWidth="1"/>
    <col min="10954" max="10954" width="12.42578125" style="994" customWidth="1"/>
    <col min="10955" max="11203" width="9.140625" style="994"/>
    <col min="11204" max="11204" width="51" style="994" customWidth="1"/>
    <col min="11205" max="11205" width="11.42578125" style="994" customWidth="1"/>
    <col min="11206" max="11206" width="12.42578125" style="994" customWidth="1"/>
    <col min="11207" max="11207" width="11.42578125" style="994" customWidth="1"/>
    <col min="11208" max="11208" width="12.42578125" style="994" customWidth="1"/>
    <col min="11209" max="11209" width="11.42578125" style="994" customWidth="1"/>
    <col min="11210" max="11210" width="12.42578125" style="994" customWidth="1"/>
    <col min="11211" max="11459" width="9.140625" style="994"/>
    <col min="11460" max="11460" width="51" style="994" customWidth="1"/>
    <col min="11461" max="11461" width="11.42578125" style="994" customWidth="1"/>
    <col min="11462" max="11462" width="12.42578125" style="994" customWidth="1"/>
    <col min="11463" max="11463" width="11.42578125" style="994" customWidth="1"/>
    <col min="11464" max="11464" width="12.42578125" style="994" customWidth="1"/>
    <col min="11465" max="11465" width="11.42578125" style="994" customWidth="1"/>
    <col min="11466" max="11466" width="12.42578125" style="994" customWidth="1"/>
    <col min="11467" max="11715" width="9.140625" style="994"/>
    <col min="11716" max="11716" width="51" style="994" customWidth="1"/>
    <col min="11717" max="11717" width="11.42578125" style="994" customWidth="1"/>
    <col min="11718" max="11718" width="12.42578125" style="994" customWidth="1"/>
    <col min="11719" max="11719" width="11.42578125" style="994" customWidth="1"/>
    <col min="11720" max="11720" width="12.42578125" style="994" customWidth="1"/>
    <col min="11721" max="11721" width="11.42578125" style="994" customWidth="1"/>
    <col min="11722" max="11722" width="12.42578125" style="994" customWidth="1"/>
    <col min="11723" max="11971" width="9.140625" style="994"/>
    <col min="11972" max="11972" width="51" style="994" customWidth="1"/>
    <col min="11973" max="11973" width="11.42578125" style="994" customWidth="1"/>
    <col min="11974" max="11974" width="12.42578125" style="994" customWidth="1"/>
    <col min="11975" max="11975" width="11.42578125" style="994" customWidth="1"/>
    <col min="11976" max="11976" width="12.42578125" style="994" customWidth="1"/>
    <col min="11977" max="11977" width="11.42578125" style="994" customWidth="1"/>
    <col min="11978" max="11978" width="12.42578125" style="994" customWidth="1"/>
    <col min="11979" max="12227" width="9.140625" style="994"/>
    <col min="12228" max="12228" width="51" style="994" customWidth="1"/>
    <col min="12229" max="12229" width="11.42578125" style="994" customWidth="1"/>
    <col min="12230" max="12230" width="12.42578125" style="994" customWidth="1"/>
    <col min="12231" max="12231" width="11.42578125" style="994" customWidth="1"/>
    <col min="12232" max="12232" width="12.42578125" style="994" customWidth="1"/>
    <col min="12233" max="12233" width="11.42578125" style="994" customWidth="1"/>
    <col min="12234" max="12234" width="12.42578125" style="994" customWidth="1"/>
    <col min="12235" max="12483" width="9.140625" style="994"/>
    <col min="12484" max="12484" width="51" style="994" customWidth="1"/>
    <col min="12485" max="12485" width="11.42578125" style="994" customWidth="1"/>
    <col min="12486" max="12486" width="12.42578125" style="994" customWidth="1"/>
    <col min="12487" max="12487" width="11.42578125" style="994" customWidth="1"/>
    <col min="12488" max="12488" width="12.42578125" style="994" customWidth="1"/>
    <col min="12489" max="12489" width="11.42578125" style="994" customWidth="1"/>
    <col min="12490" max="12490" width="12.42578125" style="994" customWidth="1"/>
    <col min="12491" max="12739" width="9.140625" style="994"/>
    <col min="12740" max="12740" width="51" style="994" customWidth="1"/>
    <col min="12741" max="12741" width="11.42578125" style="994" customWidth="1"/>
    <col min="12742" max="12742" width="12.42578125" style="994" customWidth="1"/>
    <col min="12743" max="12743" width="11.42578125" style="994" customWidth="1"/>
    <col min="12744" max="12744" width="12.42578125" style="994" customWidth="1"/>
    <col min="12745" max="12745" width="11.42578125" style="994" customWidth="1"/>
    <col min="12746" max="12746" width="12.42578125" style="994" customWidth="1"/>
    <col min="12747" max="12995" width="9.140625" style="994"/>
    <col min="12996" max="12996" width="51" style="994" customWidth="1"/>
    <col min="12997" max="12997" width="11.42578125" style="994" customWidth="1"/>
    <col min="12998" max="12998" width="12.42578125" style="994" customWidth="1"/>
    <col min="12999" max="12999" width="11.42578125" style="994" customWidth="1"/>
    <col min="13000" max="13000" width="12.42578125" style="994" customWidth="1"/>
    <col min="13001" max="13001" width="11.42578125" style="994" customWidth="1"/>
    <col min="13002" max="13002" width="12.42578125" style="994" customWidth="1"/>
    <col min="13003" max="13251" width="9.140625" style="994"/>
    <col min="13252" max="13252" width="51" style="994" customWidth="1"/>
    <col min="13253" max="13253" width="11.42578125" style="994" customWidth="1"/>
    <col min="13254" max="13254" width="12.42578125" style="994" customWidth="1"/>
    <col min="13255" max="13255" width="11.42578125" style="994" customWidth="1"/>
    <col min="13256" max="13256" width="12.42578125" style="994" customWidth="1"/>
    <col min="13257" max="13257" width="11.42578125" style="994" customWidth="1"/>
    <col min="13258" max="13258" width="12.42578125" style="994" customWidth="1"/>
    <col min="13259" max="13507" width="9.140625" style="994"/>
    <col min="13508" max="13508" width="51" style="994" customWidth="1"/>
    <col min="13509" max="13509" width="11.42578125" style="994" customWidth="1"/>
    <col min="13510" max="13510" width="12.42578125" style="994" customWidth="1"/>
    <col min="13511" max="13511" width="11.42578125" style="994" customWidth="1"/>
    <col min="13512" max="13512" width="12.42578125" style="994" customWidth="1"/>
    <col min="13513" max="13513" width="11.42578125" style="994" customWidth="1"/>
    <col min="13514" max="13514" width="12.42578125" style="994" customWidth="1"/>
    <col min="13515" max="13763" width="9.140625" style="994"/>
    <col min="13764" max="13764" width="51" style="994" customWidth="1"/>
    <col min="13765" max="13765" width="11.42578125" style="994" customWidth="1"/>
    <col min="13766" max="13766" width="12.42578125" style="994" customWidth="1"/>
    <col min="13767" max="13767" width="11.42578125" style="994" customWidth="1"/>
    <col min="13768" max="13768" width="12.42578125" style="994" customWidth="1"/>
    <col min="13769" max="13769" width="11.42578125" style="994" customWidth="1"/>
    <col min="13770" max="13770" width="12.42578125" style="994" customWidth="1"/>
    <col min="13771" max="14019" width="9.140625" style="994"/>
    <col min="14020" max="14020" width="51" style="994" customWidth="1"/>
    <col min="14021" max="14021" width="11.42578125" style="994" customWidth="1"/>
    <col min="14022" max="14022" width="12.42578125" style="994" customWidth="1"/>
    <col min="14023" max="14023" width="11.42578125" style="994" customWidth="1"/>
    <col min="14024" max="14024" width="12.42578125" style="994" customWidth="1"/>
    <col min="14025" max="14025" width="11.42578125" style="994" customWidth="1"/>
    <col min="14026" max="14026" width="12.42578125" style="994" customWidth="1"/>
    <col min="14027" max="14275" width="9.140625" style="994"/>
    <col min="14276" max="14276" width="51" style="994" customWidth="1"/>
    <col min="14277" max="14277" width="11.42578125" style="994" customWidth="1"/>
    <col min="14278" max="14278" width="12.42578125" style="994" customWidth="1"/>
    <col min="14279" max="14279" width="11.42578125" style="994" customWidth="1"/>
    <col min="14280" max="14280" width="12.42578125" style="994" customWidth="1"/>
    <col min="14281" max="14281" width="11.42578125" style="994" customWidth="1"/>
    <col min="14282" max="14282" width="12.42578125" style="994" customWidth="1"/>
    <col min="14283" max="14531" width="9.140625" style="994"/>
    <col min="14532" max="14532" width="51" style="994" customWidth="1"/>
    <col min="14533" max="14533" width="11.42578125" style="994" customWidth="1"/>
    <col min="14534" max="14534" width="12.42578125" style="994" customWidth="1"/>
    <col min="14535" max="14535" width="11.42578125" style="994" customWidth="1"/>
    <col min="14536" max="14536" width="12.42578125" style="994" customWidth="1"/>
    <col min="14537" max="14537" width="11.42578125" style="994" customWidth="1"/>
    <col min="14538" max="14538" width="12.42578125" style="994" customWidth="1"/>
    <col min="14539" max="14787" width="9.140625" style="994"/>
    <col min="14788" max="14788" width="51" style="994" customWidth="1"/>
    <col min="14789" max="14789" width="11.42578125" style="994" customWidth="1"/>
    <col min="14790" max="14790" width="12.42578125" style="994" customWidth="1"/>
    <col min="14791" max="14791" width="11.42578125" style="994" customWidth="1"/>
    <col min="14792" max="14792" width="12.42578125" style="994" customWidth="1"/>
    <col min="14793" max="14793" width="11.42578125" style="994" customWidth="1"/>
    <col min="14794" max="14794" width="12.42578125" style="994" customWidth="1"/>
    <col min="14795" max="15043" width="9.140625" style="994"/>
    <col min="15044" max="15044" width="51" style="994" customWidth="1"/>
    <col min="15045" max="15045" width="11.42578125" style="994" customWidth="1"/>
    <col min="15046" max="15046" width="12.42578125" style="994" customWidth="1"/>
    <col min="15047" max="15047" width="11.42578125" style="994" customWidth="1"/>
    <col min="15048" max="15048" width="12.42578125" style="994" customWidth="1"/>
    <col min="15049" max="15049" width="11.42578125" style="994" customWidth="1"/>
    <col min="15050" max="15050" width="12.42578125" style="994" customWidth="1"/>
    <col min="15051" max="15299" width="9.140625" style="994"/>
    <col min="15300" max="15300" width="51" style="994" customWidth="1"/>
    <col min="15301" max="15301" width="11.42578125" style="994" customWidth="1"/>
    <col min="15302" max="15302" width="12.42578125" style="994" customWidth="1"/>
    <col min="15303" max="15303" width="11.42578125" style="994" customWidth="1"/>
    <col min="15304" max="15304" width="12.42578125" style="994" customWidth="1"/>
    <col min="15305" max="15305" width="11.42578125" style="994" customWidth="1"/>
    <col min="15306" max="15306" width="12.42578125" style="994" customWidth="1"/>
    <col min="15307" max="15555" width="9.140625" style="994"/>
    <col min="15556" max="15556" width="51" style="994" customWidth="1"/>
    <col min="15557" max="15557" width="11.42578125" style="994" customWidth="1"/>
    <col min="15558" max="15558" width="12.42578125" style="994" customWidth="1"/>
    <col min="15559" max="15559" width="11.42578125" style="994" customWidth="1"/>
    <col min="15560" max="15560" width="12.42578125" style="994" customWidth="1"/>
    <col min="15561" max="15561" width="11.42578125" style="994" customWidth="1"/>
    <col min="15562" max="15562" width="12.42578125" style="994" customWidth="1"/>
    <col min="15563" max="15811" width="9.140625" style="994"/>
    <col min="15812" max="15812" width="51" style="994" customWidth="1"/>
    <col min="15813" max="15813" width="11.42578125" style="994" customWidth="1"/>
    <col min="15814" max="15814" width="12.42578125" style="994" customWidth="1"/>
    <col min="15815" max="15815" width="11.42578125" style="994" customWidth="1"/>
    <col min="15816" max="15816" width="12.42578125" style="994" customWidth="1"/>
    <col min="15817" max="15817" width="11.42578125" style="994" customWidth="1"/>
    <col min="15818" max="15818" width="12.42578125" style="994" customWidth="1"/>
    <col min="15819" max="16067" width="9.140625" style="994"/>
    <col min="16068" max="16068" width="51" style="994" customWidth="1"/>
    <col min="16069" max="16069" width="11.42578125" style="994" customWidth="1"/>
    <col min="16070" max="16070" width="12.42578125" style="994" customWidth="1"/>
    <col min="16071" max="16071" width="11.42578125" style="994" customWidth="1"/>
    <col min="16072" max="16072" width="12.42578125" style="994" customWidth="1"/>
    <col min="16073" max="16073" width="11.42578125" style="994" customWidth="1"/>
    <col min="16074" max="16074" width="12.42578125" style="994" customWidth="1"/>
    <col min="16075" max="16384" width="9.140625" style="994"/>
  </cols>
  <sheetData>
    <row r="1" spans="1:7" ht="28.5" customHeight="1" thickBot="1">
      <c r="A1" s="903" t="s">
        <v>580</v>
      </c>
      <c r="B1" s="903" t="s">
        <v>424</v>
      </c>
      <c r="C1" s="903"/>
      <c r="D1" s="903"/>
      <c r="E1" s="903"/>
      <c r="F1" s="903"/>
      <c r="G1" s="902" t="s">
        <v>471</v>
      </c>
    </row>
    <row r="2" spans="1:7" ht="18.75" customHeight="1">
      <c r="A2" s="1505"/>
      <c r="B2" s="1505"/>
      <c r="C2" s="1505"/>
      <c r="D2" s="1505"/>
      <c r="E2" s="1505"/>
      <c r="F2" s="1505"/>
      <c r="G2" s="1505"/>
    </row>
    <row r="3" spans="1:7" ht="18.75" customHeight="1">
      <c r="A3" s="1487" t="s">
        <v>828</v>
      </c>
      <c r="B3" s="1487"/>
      <c r="C3" s="1487"/>
      <c r="D3" s="1487"/>
      <c r="E3" s="1487"/>
      <c r="F3" s="1487"/>
      <c r="G3" s="1487"/>
    </row>
    <row r="4" spans="1:7" ht="18.75" customHeight="1">
      <c r="A4" s="1509"/>
      <c r="B4" s="1509"/>
      <c r="C4" s="1509"/>
      <c r="D4" s="1509"/>
      <c r="E4" s="1509"/>
      <c r="F4" s="1509"/>
      <c r="G4" s="1509"/>
    </row>
    <row r="5" spans="1:7" ht="16.5" customHeight="1">
      <c r="A5" s="1494" t="s">
        <v>827</v>
      </c>
      <c r="B5" s="1498" t="s">
        <v>826</v>
      </c>
      <c r="C5" s="1500"/>
      <c r="D5" s="1498" t="s">
        <v>652</v>
      </c>
      <c r="E5" s="1500"/>
      <c r="F5" s="1498" t="s">
        <v>651</v>
      </c>
      <c r="G5" s="1500"/>
    </row>
    <row r="6" spans="1:7" ht="32.25" customHeight="1">
      <c r="A6" s="1495"/>
      <c r="B6" s="997" t="s">
        <v>626</v>
      </c>
      <c r="C6" s="897" t="s">
        <v>830</v>
      </c>
      <c r="D6" s="897" t="s">
        <v>626</v>
      </c>
      <c r="E6" s="897" t="s">
        <v>830</v>
      </c>
      <c r="F6" s="897" t="s">
        <v>626</v>
      </c>
      <c r="G6" s="897" t="s">
        <v>830</v>
      </c>
    </row>
    <row r="7" spans="1:7" ht="16.5" customHeight="1" thickBot="1">
      <c r="A7" s="1496"/>
      <c r="B7" s="896" t="s">
        <v>547</v>
      </c>
      <c r="C7" s="896" t="s">
        <v>546</v>
      </c>
      <c r="D7" s="896" t="s">
        <v>547</v>
      </c>
      <c r="E7" s="896" t="s">
        <v>546</v>
      </c>
      <c r="F7" s="896" t="s">
        <v>547</v>
      </c>
      <c r="G7" s="896" t="s">
        <v>546</v>
      </c>
    </row>
    <row r="8" spans="1:7" ht="10.5" customHeight="1">
      <c r="A8" s="996"/>
      <c r="B8" s="882"/>
      <c r="C8" s="883"/>
      <c r="D8" s="882"/>
      <c r="E8" s="883"/>
      <c r="F8" s="882"/>
      <c r="G8" s="883"/>
    </row>
    <row r="9" spans="1:7" ht="21" customHeight="1">
      <c r="A9" s="931" t="s">
        <v>824</v>
      </c>
      <c r="B9" s="887">
        <v>69795.063399999999</v>
      </c>
      <c r="C9" s="888">
        <v>239.15286133657631</v>
      </c>
      <c r="D9" s="887">
        <v>74145.353499999997</v>
      </c>
      <c r="E9" s="888">
        <v>254.05913513844496</v>
      </c>
      <c r="F9" s="887">
        <v>58250.000399999997</v>
      </c>
      <c r="G9" s="888">
        <v>199.59369029696612</v>
      </c>
    </row>
    <row r="10" spans="1:7" ht="21" customHeight="1">
      <c r="A10" s="931" t="s">
        <v>823</v>
      </c>
      <c r="B10" s="887">
        <v>63715.567199999998</v>
      </c>
      <c r="C10" s="888">
        <v>218.32146093534331</v>
      </c>
      <c r="D10" s="887">
        <v>72399.289099999995</v>
      </c>
      <c r="E10" s="888">
        <v>248.07624355562945</v>
      </c>
      <c r="F10" s="887">
        <v>57832.022700000001</v>
      </c>
      <c r="G10" s="888">
        <v>198.16148924920719</v>
      </c>
    </row>
    <row r="11" spans="1:7" ht="21" customHeight="1">
      <c r="A11" s="931" t="s">
        <v>822</v>
      </c>
      <c r="B11" s="887">
        <v>48352.201000000001</v>
      </c>
      <c r="C11" s="888">
        <v>165.67886979054262</v>
      </c>
      <c r="D11" s="887">
        <v>48530.123699999996</v>
      </c>
      <c r="E11" s="888">
        <v>166.28852211735358</v>
      </c>
      <c r="F11" s="887">
        <v>46706.380899999996</v>
      </c>
      <c r="G11" s="888">
        <v>160.03946541169006</v>
      </c>
    </row>
    <row r="12" spans="1:7" ht="21" customHeight="1">
      <c r="A12" s="931" t="s">
        <v>820</v>
      </c>
      <c r="B12" s="887">
        <v>42965.358800000002</v>
      </c>
      <c r="C12" s="888">
        <v>147.22084908046159</v>
      </c>
      <c r="D12" s="887">
        <v>42976.040200000003</v>
      </c>
      <c r="E12" s="888">
        <v>147.25744890928388</v>
      </c>
      <c r="F12" s="887">
        <v>41441.209699999999</v>
      </c>
      <c r="G12" s="888">
        <v>141.99835051663669</v>
      </c>
    </row>
    <row r="13" spans="1:7" ht="21" customHeight="1">
      <c r="A13" s="931" t="s">
        <v>821</v>
      </c>
      <c r="B13" s="887">
        <v>42566.547599999998</v>
      </c>
      <c r="C13" s="888">
        <v>145.85432206598691</v>
      </c>
      <c r="D13" s="887">
        <v>45989.938699999999</v>
      </c>
      <c r="E13" s="888">
        <v>157.58457542713177</v>
      </c>
      <c r="F13" s="887">
        <v>38660.653299999998</v>
      </c>
      <c r="G13" s="888">
        <v>132.4707709605197</v>
      </c>
    </row>
    <row r="14" spans="1:7" ht="21" customHeight="1">
      <c r="A14" s="931" t="s">
        <v>819</v>
      </c>
      <c r="B14" s="887">
        <v>41614.5481</v>
      </c>
      <c r="C14" s="888">
        <v>142.59229473446663</v>
      </c>
      <c r="D14" s="887">
        <v>41571.475400000003</v>
      </c>
      <c r="E14" s="888">
        <v>142.4447060806466</v>
      </c>
      <c r="F14" s="887">
        <v>42348.918100000003</v>
      </c>
      <c r="G14" s="888">
        <v>145.10861434539979</v>
      </c>
    </row>
    <row r="15" spans="1:7" ht="21" customHeight="1">
      <c r="A15" s="931" t="s">
        <v>818</v>
      </c>
      <c r="B15" s="887">
        <v>41436.386599999998</v>
      </c>
      <c r="C15" s="888">
        <v>141.98182415919359</v>
      </c>
      <c r="D15" s="887">
        <v>45562.5383</v>
      </c>
      <c r="E15" s="888">
        <v>156.12008748748192</v>
      </c>
      <c r="F15" s="887">
        <v>41299.396800000002</v>
      </c>
      <c r="G15" s="888">
        <v>141.51242845915436</v>
      </c>
    </row>
    <row r="16" spans="1:7" ht="21" customHeight="1">
      <c r="A16" s="931" t="s">
        <v>817</v>
      </c>
      <c r="B16" s="887">
        <v>37759.504800000002</v>
      </c>
      <c r="C16" s="888">
        <v>129.38298463630579</v>
      </c>
      <c r="D16" s="887">
        <v>39800.715199999999</v>
      </c>
      <c r="E16" s="888">
        <v>136.37719431202873</v>
      </c>
      <c r="F16" s="887">
        <v>32620.266</v>
      </c>
      <c r="G16" s="888">
        <v>111.77337724805669</v>
      </c>
    </row>
    <row r="17" spans="1:7" ht="21" customHeight="1">
      <c r="A17" s="931" t="s">
        <v>816</v>
      </c>
      <c r="B17" s="887">
        <v>36334.512900000002</v>
      </c>
      <c r="C17" s="888">
        <v>124.50024832710081</v>
      </c>
      <c r="D17" s="887">
        <v>41096.419099999999</v>
      </c>
      <c r="E17" s="888">
        <v>140.81692514734684</v>
      </c>
      <c r="F17" s="887">
        <v>30237.832399999999</v>
      </c>
      <c r="G17" s="888">
        <v>103.60996590305891</v>
      </c>
    </row>
    <row r="18" spans="1:7" ht="21" customHeight="1">
      <c r="A18" s="931" t="s">
        <v>815</v>
      </c>
      <c r="B18" s="887">
        <v>36083.870999999999</v>
      </c>
      <c r="C18" s="888">
        <v>123.64142358168424</v>
      </c>
      <c r="D18" s="887">
        <v>36879.874799999998</v>
      </c>
      <c r="E18" s="888">
        <v>126.3689314759573</v>
      </c>
      <c r="F18" s="887">
        <v>29615.050599999999</v>
      </c>
      <c r="G18" s="888">
        <v>101.47600338188805</v>
      </c>
    </row>
    <row r="19" spans="1:7" ht="21" customHeight="1">
      <c r="A19" s="931" t="s">
        <v>814</v>
      </c>
      <c r="B19" s="887">
        <v>36058.652199999997</v>
      </c>
      <c r="C19" s="888">
        <v>123.5550113358079</v>
      </c>
      <c r="D19" s="887">
        <v>36058.652199999997</v>
      </c>
      <c r="E19" s="888">
        <v>123.5550113358079</v>
      </c>
      <c r="F19" s="887">
        <v>0</v>
      </c>
      <c r="G19" s="888">
        <v>0</v>
      </c>
    </row>
    <row r="20" spans="1:7" ht="21" customHeight="1">
      <c r="A20" s="931" t="s">
        <v>806</v>
      </c>
      <c r="B20" s="887">
        <v>32005.097399999999</v>
      </c>
      <c r="C20" s="888">
        <v>109.66550136504094</v>
      </c>
      <c r="D20" s="887">
        <v>38357.4905</v>
      </c>
      <c r="E20" s="888">
        <v>131.43198329361419</v>
      </c>
      <c r="F20" s="887">
        <v>31887.575099999998</v>
      </c>
      <c r="G20" s="888">
        <v>109.26281107511629</v>
      </c>
    </row>
    <row r="21" spans="1:7" ht="21" customHeight="1">
      <c r="A21" s="931" t="s">
        <v>812</v>
      </c>
      <c r="B21" s="887">
        <v>31832.8351</v>
      </c>
      <c r="C21" s="888">
        <v>109.07524440504197</v>
      </c>
      <c r="D21" s="887">
        <v>32417.801599999999</v>
      </c>
      <c r="E21" s="888">
        <v>111.07963275926247</v>
      </c>
      <c r="F21" s="887">
        <v>25400.218700000001</v>
      </c>
      <c r="G21" s="888">
        <v>87.033877250977795</v>
      </c>
    </row>
    <row r="22" spans="1:7" ht="21" customHeight="1">
      <c r="A22" s="931" t="s">
        <v>813</v>
      </c>
      <c r="B22" s="887">
        <v>31799.674900000002</v>
      </c>
      <c r="C22" s="888">
        <v>108.96162094335038</v>
      </c>
      <c r="D22" s="887">
        <v>36937.9548</v>
      </c>
      <c r="E22" s="888">
        <v>126.56794265969711</v>
      </c>
      <c r="F22" s="887">
        <v>31247.939699999999</v>
      </c>
      <c r="G22" s="888">
        <v>107.07109967504948</v>
      </c>
    </row>
    <row r="23" spans="1:7" ht="21" customHeight="1">
      <c r="A23" s="931" t="s">
        <v>808</v>
      </c>
      <c r="B23" s="887">
        <v>31589.165000000001</v>
      </c>
      <c r="C23" s="888">
        <v>108.24030853997664</v>
      </c>
      <c r="D23" s="887">
        <v>32676.3842</v>
      </c>
      <c r="E23" s="888">
        <v>111.96566632194353</v>
      </c>
      <c r="F23" s="887">
        <v>28881.1515</v>
      </c>
      <c r="G23" s="888">
        <v>98.961297310321712</v>
      </c>
    </row>
    <row r="24" spans="1:7" ht="21" customHeight="1">
      <c r="A24" s="931" t="s">
        <v>811</v>
      </c>
      <c r="B24" s="887">
        <v>31570.792600000001</v>
      </c>
      <c r="C24" s="888">
        <v>108.17735549121386</v>
      </c>
      <c r="D24" s="887">
        <v>31671.679</v>
      </c>
      <c r="E24" s="888">
        <v>108.52304285153147</v>
      </c>
      <c r="F24" s="887">
        <v>26889.8498</v>
      </c>
      <c r="G24" s="888">
        <v>92.138099849920977</v>
      </c>
    </row>
    <row r="25" spans="1:7" ht="21" customHeight="1">
      <c r="A25" s="931" t="s">
        <v>807</v>
      </c>
      <c r="B25" s="887">
        <v>31279.007699999998</v>
      </c>
      <c r="C25" s="888">
        <v>107.17755421114501</v>
      </c>
      <c r="D25" s="887">
        <v>31344.887900000002</v>
      </c>
      <c r="E25" s="888">
        <v>107.40329278874515</v>
      </c>
      <c r="F25" s="887">
        <v>22684.717499999999</v>
      </c>
      <c r="G25" s="888">
        <v>77.729209409055514</v>
      </c>
    </row>
    <row r="26" spans="1:7" ht="21" customHeight="1">
      <c r="A26" s="931" t="s">
        <v>809</v>
      </c>
      <c r="B26" s="887">
        <v>30833.599699999999</v>
      </c>
      <c r="C26" s="888">
        <v>105.65136321033273</v>
      </c>
      <c r="D26" s="887">
        <v>31630.768100000001</v>
      </c>
      <c r="E26" s="888">
        <v>108.38286160778388</v>
      </c>
      <c r="F26" s="887">
        <v>23897.7801</v>
      </c>
      <c r="G26" s="888">
        <v>81.885769739229048</v>
      </c>
    </row>
    <row r="27" spans="1:7" ht="21" customHeight="1">
      <c r="A27" s="931" t="s">
        <v>805</v>
      </c>
      <c r="B27" s="887">
        <v>30706.957200000001</v>
      </c>
      <c r="C27" s="888">
        <v>105.21742254509914</v>
      </c>
      <c r="D27" s="887">
        <v>32324.425800000001</v>
      </c>
      <c r="E27" s="888">
        <v>110.75968047808738</v>
      </c>
      <c r="F27" s="887">
        <v>22551.707200000001</v>
      </c>
      <c r="G27" s="888">
        <v>77.273449470133585</v>
      </c>
    </row>
    <row r="28" spans="1:7" ht="21" customHeight="1">
      <c r="A28" s="931" t="s">
        <v>810</v>
      </c>
      <c r="B28" s="887">
        <v>30439.134600000001</v>
      </c>
      <c r="C28" s="888">
        <v>104.29972811227768</v>
      </c>
      <c r="D28" s="887">
        <v>33411.446100000001</v>
      </c>
      <c r="E28" s="888">
        <v>114.48435672898599</v>
      </c>
      <c r="F28" s="887">
        <v>25946.302199999998</v>
      </c>
      <c r="G28" s="888">
        <v>88.905032963026215</v>
      </c>
    </row>
    <row r="29" spans="1:7" ht="21" customHeight="1">
      <c r="A29" s="931" t="s">
        <v>804</v>
      </c>
      <c r="B29" s="887">
        <v>29982.5344</v>
      </c>
      <c r="C29" s="888">
        <v>102.73518702588254</v>
      </c>
      <c r="D29" s="887">
        <v>32258.471600000001</v>
      </c>
      <c r="E29" s="888">
        <v>110.53368833940604</v>
      </c>
      <c r="F29" s="887">
        <v>18046.4166</v>
      </c>
      <c r="G29" s="888">
        <v>61.836066284909904</v>
      </c>
    </row>
    <row r="30" spans="1:7" ht="21" customHeight="1">
      <c r="A30" s="931" t="s">
        <v>803</v>
      </c>
      <c r="B30" s="887">
        <v>28700.8079</v>
      </c>
      <c r="C30" s="888">
        <v>98.343349767003929</v>
      </c>
      <c r="D30" s="887">
        <v>28700.8079</v>
      </c>
      <c r="E30" s="888">
        <v>98.343349767003929</v>
      </c>
      <c r="F30" s="887">
        <v>28240.940999999999</v>
      </c>
      <c r="G30" s="888">
        <v>96.767615329473756</v>
      </c>
    </row>
    <row r="31" spans="1:7" ht="21" customHeight="1">
      <c r="A31" s="931" t="s">
        <v>801</v>
      </c>
      <c r="B31" s="887">
        <v>27812.066200000001</v>
      </c>
      <c r="C31" s="888">
        <v>95.298075356605821</v>
      </c>
      <c r="D31" s="887">
        <v>27812.066200000001</v>
      </c>
      <c r="E31" s="888">
        <v>95.298075356605821</v>
      </c>
      <c r="F31" s="887">
        <v>0</v>
      </c>
      <c r="G31" s="888">
        <v>0</v>
      </c>
    </row>
    <row r="32" spans="1:7" ht="21" customHeight="1">
      <c r="A32" s="931" t="s">
        <v>802</v>
      </c>
      <c r="B32" s="887">
        <v>27413.876100000001</v>
      </c>
      <c r="C32" s="888">
        <v>93.933676541962768</v>
      </c>
      <c r="D32" s="887">
        <v>28025.0219</v>
      </c>
      <c r="E32" s="888">
        <v>96.027768296363703</v>
      </c>
      <c r="F32" s="887">
        <v>22293.2641</v>
      </c>
      <c r="G32" s="888">
        <v>76.387893904355636</v>
      </c>
    </row>
    <row r="33" spans="1:7" ht="21" customHeight="1">
      <c r="A33" s="931" t="s">
        <v>800</v>
      </c>
      <c r="B33" s="887">
        <v>26644.744299999998</v>
      </c>
      <c r="C33" s="888">
        <v>91.298245585180339</v>
      </c>
      <c r="D33" s="887">
        <v>28966.397700000001</v>
      </c>
      <c r="E33" s="888">
        <v>99.253393508175009</v>
      </c>
      <c r="F33" s="887">
        <v>24372.935300000001</v>
      </c>
      <c r="G33" s="888">
        <v>83.513889553487346</v>
      </c>
    </row>
    <row r="34" spans="1:7" ht="21" customHeight="1">
      <c r="A34" s="931" t="s">
        <v>799</v>
      </c>
      <c r="B34" s="887">
        <v>25313.269</v>
      </c>
      <c r="C34" s="888">
        <v>86.735944008505001</v>
      </c>
      <c r="D34" s="887">
        <v>25313.269</v>
      </c>
      <c r="E34" s="888">
        <v>86.735944008505001</v>
      </c>
      <c r="F34" s="887">
        <v>37094.844700000001</v>
      </c>
      <c r="G34" s="888">
        <v>127.10552607422568</v>
      </c>
    </row>
    <row r="35" spans="1:7" ht="21" customHeight="1">
      <c r="A35" s="931" t="s">
        <v>796</v>
      </c>
      <c r="B35" s="887">
        <v>25174.042000000001</v>
      </c>
      <c r="C35" s="888">
        <v>86.258882540210564</v>
      </c>
      <c r="D35" s="887">
        <v>29937.1636</v>
      </c>
      <c r="E35" s="888">
        <v>102.57972392989043</v>
      </c>
      <c r="F35" s="887">
        <v>24575.948100000001</v>
      </c>
      <c r="G35" s="888">
        <v>84.209513135483391</v>
      </c>
    </row>
    <row r="36" spans="1:7" ht="21" customHeight="1">
      <c r="A36" s="931" t="s">
        <v>795</v>
      </c>
      <c r="B36" s="887">
        <v>24329.734100000001</v>
      </c>
      <c r="C36" s="888">
        <v>83.365860594276256</v>
      </c>
      <c r="D36" s="887">
        <v>24490.4833</v>
      </c>
      <c r="E36" s="888">
        <v>83.916667904490197</v>
      </c>
      <c r="F36" s="887">
        <v>22256.396199999999</v>
      </c>
      <c r="G36" s="888">
        <v>76.261566004545017</v>
      </c>
    </row>
    <row r="37" spans="1:7" ht="21" customHeight="1">
      <c r="A37" s="931" t="s">
        <v>797</v>
      </c>
      <c r="B37" s="887">
        <v>23517.9987</v>
      </c>
      <c r="C37" s="888">
        <v>80.58444835533858</v>
      </c>
      <c r="D37" s="887">
        <v>23547.1852</v>
      </c>
      <c r="E37" s="888">
        <v>80.684455929619261</v>
      </c>
      <c r="F37" s="887">
        <v>15290</v>
      </c>
      <c r="G37" s="888">
        <v>52.391201779985089</v>
      </c>
    </row>
    <row r="38" spans="1:7" ht="21" customHeight="1">
      <c r="A38" s="931" t="s">
        <v>798</v>
      </c>
      <c r="B38" s="887">
        <v>23015.327700000002</v>
      </c>
      <c r="C38" s="888">
        <v>78.862045622183132</v>
      </c>
      <c r="D38" s="887">
        <v>26303.844300000001</v>
      </c>
      <c r="E38" s="888">
        <v>90.1301513610602</v>
      </c>
      <c r="F38" s="887">
        <v>22650.777399999999</v>
      </c>
      <c r="G38" s="888">
        <v>77.612913619158007</v>
      </c>
    </row>
    <row r="39" spans="1:7" ht="21" customHeight="1">
      <c r="A39" s="931" t="s">
        <v>793</v>
      </c>
      <c r="B39" s="887">
        <v>21690.588899999999</v>
      </c>
      <c r="C39" s="888">
        <v>74.322826670150732</v>
      </c>
      <c r="D39" s="887">
        <v>23417.3449</v>
      </c>
      <c r="E39" s="888">
        <v>80.239557999176242</v>
      </c>
      <c r="F39" s="887">
        <v>20398.971600000001</v>
      </c>
      <c r="G39" s="888">
        <v>69.89709857421748</v>
      </c>
    </row>
    <row r="40" spans="1:7" ht="21" customHeight="1">
      <c r="A40" s="931" t="s">
        <v>794</v>
      </c>
      <c r="B40" s="887">
        <v>21517.245900000002</v>
      </c>
      <c r="C40" s="888">
        <v>73.728866690415757</v>
      </c>
      <c r="D40" s="887">
        <v>27055.3076</v>
      </c>
      <c r="E40" s="888">
        <v>92.705041183202354</v>
      </c>
      <c r="F40" s="887">
        <v>17675.583299999998</v>
      </c>
      <c r="G40" s="888">
        <v>60.565405575489507</v>
      </c>
    </row>
    <row r="41" spans="1:7" ht="21" customHeight="1">
      <c r="A41" s="931" t="s">
        <v>789</v>
      </c>
      <c r="B41" s="887">
        <v>20740.708500000001</v>
      </c>
      <c r="C41" s="888">
        <v>71.06806043710607</v>
      </c>
      <c r="D41" s="887">
        <v>21239.403699999999</v>
      </c>
      <c r="E41" s="888">
        <v>72.776840087198281</v>
      </c>
      <c r="F41" s="887">
        <v>20590.197100000001</v>
      </c>
      <c r="G41" s="888">
        <v>70.552332959827595</v>
      </c>
    </row>
    <row r="42" spans="1:7" ht="21" customHeight="1">
      <c r="A42" s="931" t="s">
        <v>791</v>
      </c>
      <c r="B42" s="887">
        <v>20681.344799999999</v>
      </c>
      <c r="C42" s="888">
        <v>70.864650653907475</v>
      </c>
      <c r="D42" s="887">
        <v>20681.344799999999</v>
      </c>
      <c r="E42" s="888">
        <v>70.864650653907475</v>
      </c>
      <c r="F42" s="887">
        <v>0</v>
      </c>
      <c r="G42" s="888">
        <v>0</v>
      </c>
    </row>
    <row r="43" spans="1:7" ht="21" customHeight="1">
      <c r="A43" s="931" t="s">
        <v>792</v>
      </c>
      <c r="B43" s="887">
        <v>20301.031200000001</v>
      </c>
      <c r="C43" s="888">
        <v>69.561505686132946</v>
      </c>
      <c r="D43" s="887">
        <v>24184.656800000001</v>
      </c>
      <c r="E43" s="888">
        <v>82.868753066611418</v>
      </c>
      <c r="F43" s="887">
        <v>19614.4542</v>
      </c>
      <c r="G43" s="888">
        <v>67.208948842150164</v>
      </c>
    </row>
    <row r="44" spans="1:7" ht="21" customHeight="1">
      <c r="A44" s="931" t="s">
        <v>790</v>
      </c>
      <c r="B44" s="887">
        <v>17996.575400000002</v>
      </c>
      <c r="C44" s="888">
        <v>61.665285358411772</v>
      </c>
      <c r="D44" s="887">
        <v>17996.575400000002</v>
      </c>
      <c r="E44" s="888">
        <v>61.665285358411772</v>
      </c>
      <c r="F44" s="887">
        <v>0</v>
      </c>
      <c r="G44" s="888">
        <v>0</v>
      </c>
    </row>
    <row r="45" spans="1:7" ht="21" customHeight="1">
      <c r="A45" s="931" t="s">
        <v>788</v>
      </c>
      <c r="B45" s="887">
        <v>17950.9372</v>
      </c>
      <c r="C45" s="888">
        <v>61.508906016026202</v>
      </c>
      <c r="D45" s="887">
        <v>17792.578799999999</v>
      </c>
      <c r="E45" s="888">
        <v>60.966290784636023</v>
      </c>
      <c r="F45" s="887">
        <v>22682.042600000001</v>
      </c>
      <c r="G45" s="888">
        <v>77.720043861269943</v>
      </c>
    </row>
    <row r="46" spans="1:7" ht="21" customHeight="1">
      <c r="A46" s="931" t="s">
        <v>787</v>
      </c>
      <c r="B46" s="887">
        <v>16393.295399999999</v>
      </c>
      <c r="C46" s="888">
        <v>56.171644678894786</v>
      </c>
      <c r="D46" s="887">
        <v>21893.3995</v>
      </c>
      <c r="E46" s="888">
        <v>75.017757413624892</v>
      </c>
      <c r="F46" s="887">
        <v>16182.157800000001</v>
      </c>
      <c r="G46" s="888">
        <v>55.448181460782187</v>
      </c>
    </row>
    <row r="47" spans="1:7" ht="21" customHeight="1">
      <c r="A47" s="931" t="s">
        <v>786</v>
      </c>
      <c r="B47" s="887">
        <v>15802.073399999999</v>
      </c>
      <c r="C47" s="888">
        <v>54.145821847059182</v>
      </c>
      <c r="D47" s="887">
        <v>15774.200500000001</v>
      </c>
      <c r="E47" s="888">
        <v>54.050315324620122</v>
      </c>
      <c r="F47" s="887">
        <v>15891.657999999999</v>
      </c>
      <c r="G47" s="888">
        <v>54.452783577273657</v>
      </c>
    </row>
    <row r="48" spans="1:7" ht="21" customHeight="1">
      <c r="A48" s="931" t="s">
        <v>784</v>
      </c>
      <c r="B48" s="887">
        <v>15565.9017</v>
      </c>
      <c r="C48" s="888">
        <v>53.336579257822947</v>
      </c>
      <c r="D48" s="887">
        <v>16134.0774</v>
      </c>
      <c r="E48" s="888">
        <v>55.283433917416424</v>
      </c>
      <c r="F48" s="887">
        <v>15527.777599999999</v>
      </c>
      <c r="G48" s="888">
        <v>53.205946987333718</v>
      </c>
    </row>
    <row r="49" spans="1:7" ht="21" customHeight="1">
      <c r="A49" s="931" t="s">
        <v>785</v>
      </c>
      <c r="B49" s="887">
        <v>14481.590099999999</v>
      </c>
      <c r="C49" s="888">
        <v>49.621184370446983</v>
      </c>
      <c r="D49" s="887">
        <v>14481.590099999999</v>
      </c>
      <c r="E49" s="888">
        <v>49.621184370446983</v>
      </c>
      <c r="F49" s="887">
        <v>14299.4769</v>
      </c>
      <c r="G49" s="888">
        <v>48.997173290787153</v>
      </c>
    </row>
    <row r="50" spans="1:7" ht="21" customHeight="1" thickBot="1">
      <c r="A50" s="996" t="s">
        <v>783</v>
      </c>
      <c r="B50" s="882">
        <v>14089.864</v>
      </c>
      <c r="C50" s="883">
        <v>48.27893445889783</v>
      </c>
      <c r="D50" s="882">
        <v>23136.372299999999</v>
      </c>
      <c r="E50" s="883">
        <v>79.276805076923324</v>
      </c>
      <c r="F50" s="882">
        <v>14089.864</v>
      </c>
      <c r="G50" s="883">
        <v>48.27893445889783</v>
      </c>
    </row>
    <row r="51" spans="1:7" ht="21" customHeight="1" thickTop="1">
      <c r="A51" s="938" t="s">
        <v>496</v>
      </c>
      <c r="B51" s="876">
        <v>29184.289499999999</v>
      </c>
      <c r="C51" s="877">
        <v>100</v>
      </c>
      <c r="D51" s="876">
        <v>31433.2291</v>
      </c>
      <c r="E51" s="877">
        <v>107.70599400749504</v>
      </c>
      <c r="F51" s="876">
        <v>26678.176800000001</v>
      </c>
      <c r="G51" s="877">
        <v>91.412802083120795</v>
      </c>
    </row>
    <row r="52" spans="1:7" ht="11.25" customHeight="1"/>
    <row r="53" spans="1:7" ht="11.25" customHeight="1">
      <c r="A53" s="995"/>
    </row>
    <row r="54" spans="1:7" ht="15.75" customHeight="1"/>
  </sheetData>
  <mergeCells count="7">
    <mergeCell ref="A2:G2"/>
    <mergeCell ref="A3:G3"/>
    <mergeCell ref="A4:G4"/>
    <mergeCell ref="A5:A7"/>
    <mergeCell ref="B5:C5"/>
    <mergeCell ref="D5:E5"/>
    <mergeCell ref="F5:G5"/>
  </mergeCells>
  <printOptions horizontalCentered="1"/>
  <pageMargins left="0.59055118110236227" right="0.59055118110236227" top="0.98425196850393704" bottom="0.59055118110236227" header="0.19685039370078741" footer="0.19685039370078741"/>
  <pageSetup paperSize="9" scale="70" orientation="portrait" horizontalDpi="300" verticalDpi="300" r:id="rId1"/>
  <headerFooter scaleWithDoc="0" alignWithMargins="0">
    <oddHeader>&amp;R&amp;"Arial,Obyčejné"Strana 12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L23"/>
  <sheetViews>
    <sheetView showGridLines="0" zoomScaleNormal="100" workbookViewId="0">
      <selection activeCell="A16" sqref="A16"/>
    </sheetView>
  </sheetViews>
  <sheetFormatPr defaultColWidth="7.28515625" defaultRowHeight="12.75"/>
  <cols>
    <col min="1" max="1" width="21.28515625" style="901" customWidth="1"/>
    <col min="2" max="2" width="13.28515625" style="901" customWidth="1"/>
    <col min="3" max="12" width="11.7109375" style="901" customWidth="1"/>
    <col min="13" max="238" width="7.28515625" style="901"/>
    <col min="239" max="239" width="36" style="901" customWidth="1"/>
    <col min="240" max="240" width="11.7109375" style="901" customWidth="1"/>
    <col min="241" max="246" width="7.85546875" style="901" customWidth="1"/>
    <col min="247" max="494" width="7.28515625" style="901"/>
    <col min="495" max="495" width="36" style="901" customWidth="1"/>
    <col min="496" max="496" width="11.7109375" style="901" customWidth="1"/>
    <col min="497" max="502" width="7.85546875" style="901" customWidth="1"/>
    <col min="503" max="750" width="7.28515625" style="901"/>
    <col min="751" max="751" width="36" style="901" customWidth="1"/>
    <col min="752" max="752" width="11.7109375" style="901" customWidth="1"/>
    <col min="753" max="758" width="7.85546875" style="901" customWidth="1"/>
    <col min="759" max="1006" width="7.28515625" style="901"/>
    <col min="1007" max="1007" width="36" style="901" customWidth="1"/>
    <col min="1008" max="1008" width="11.7109375" style="901" customWidth="1"/>
    <col min="1009" max="1014" width="7.85546875" style="901" customWidth="1"/>
    <col min="1015" max="1262" width="7.28515625" style="901"/>
    <col min="1263" max="1263" width="36" style="901" customWidth="1"/>
    <col min="1264" max="1264" width="11.7109375" style="901" customWidth="1"/>
    <col min="1265" max="1270" width="7.85546875" style="901" customWidth="1"/>
    <col min="1271" max="1518" width="7.28515625" style="901"/>
    <col min="1519" max="1519" width="36" style="901" customWidth="1"/>
    <col min="1520" max="1520" width="11.7109375" style="901" customWidth="1"/>
    <col min="1521" max="1526" width="7.85546875" style="901" customWidth="1"/>
    <col min="1527" max="1774" width="7.28515625" style="901"/>
    <col min="1775" max="1775" width="36" style="901" customWidth="1"/>
    <col min="1776" max="1776" width="11.7109375" style="901" customWidth="1"/>
    <col min="1777" max="1782" width="7.85546875" style="901" customWidth="1"/>
    <col min="1783" max="2030" width="7.28515625" style="901"/>
    <col min="2031" max="2031" width="36" style="901" customWidth="1"/>
    <col min="2032" max="2032" width="11.7109375" style="901" customWidth="1"/>
    <col min="2033" max="2038" width="7.85546875" style="901" customWidth="1"/>
    <col min="2039" max="2286" width="7.28515625" style="901"/>
    <col min="2287" max="2287" width="36" style="901" customWidth="1"/>
    <col min="2288" max="2288" width="11.7109375" style="901" customWidth="1"/>
    <col min="2289" max="2294" width="7.85546875" style="901" customWidth="1"/>
    <col min="2295" max="2542" width="7.28515625" style="901"/>
    <col min="2543" max="2543" width="36" style="901" customWidth="1"/>
    <col min="2544" max="2544" width="11.7109375" style="901" customWidth="1"/>
    <col min="2545" max="2550" width="7.85546875" style="901" customWidth="1"/>
    <col min="2551" max="2798" width="7.28515625" style="901"/>
    <col min="2799" max="2799" width="36" style="901" customWidth="1"/>
    <col min="2800" max="2800" width="11.7109375" style="901" customWidth="1"/>
    <col min="2801" max="2806" width="7.85546875" style="901" customWidth="1"/>
    <col min="2807" max="3054" width="7.28515625" style="901"/>
    <col min="3055" max="3055" width="36" style="901" customWidth="1"/>
    <col min="3056" max="3056" width="11.7109375" style="901" customWidth="1"/>
    <col min="3057" max="3062" width="7.85546875" style="901" customWidth="1"/>
    <col min="3063" max="3310" width="7.28515625" style="901"/>
    <col min="3311" max="3311" width="36" style="901" customWidth="1"/>
    <col min="3312" max="3312" width="11.7109375" style="901" customWidth="1"/>
    <col min="3313" max="3318" width="7.85546875" style="901" customWidth="1"/>
    <col min="3319" max="3566" width="7.28515625" style="901"/>
    <col min="3567" max="3567" width="36" style="901" customWidth="1"/>
    <col min="3568" max="3568" width="11.7109375" style="901" customWidth="1"/>
    <col min="3569" max="3574" width="7.85546875" style="901" customWidth="1"/>
    <col min="3575" max="3822" width="7.28515625" style="901"/>
    <col min="3823" max="3823" width="36" style="901" customWidth="1"/>
    <col min="3824" max="3824" width="11.7109375" style="901" customWidth="1"/>
    <col min="3825" max="3830" width="7.85546875" style="901" customWidth="1"/>
    <col min="3831" max="4078" width="7.28515625" style="901"/>
    <col min="4079" max="4079" width="36" style="901" customWidth="1"/>
    <col min="4080" max="4080" width="11.7109375" style="901" customWidth="1"/>
    <col min="4081" max="4086" width="7.85546875" style="901" customWidth="1"/>
    <col min="4087" max="4334" width="7.28515625" style="901"/>
    <col min="4335" max="4335" width="36" style="901" customWidth="1"/>
    <col min="4336" max="4336" width="11.7109375" style="901" customWidth="1"/>
    <col min="4337" max="4342" width="7.85546875" style="901" customWidth="1"/>
    <col min="4343" max="4590" width="7.28515625" style="901"/>
    <col min="4591" max="4591" width="36" style="901" customWidth="1"/>
    <col min="4592" max="4592" width="11.7109375" style="901" customWidth="1"/>
    <col min="4593" max="4598" width="7.85546875" style="901" customWidth="1"/>
    <col min="4599" max="4846" width="7.28515625" style="901"/>
    <col min="4847" max="4847" width="36" style="901" customWidth="1"/>
    <col min="4848" max="4848" width="11.7109375" style="901" customWidth="1"/>
    <col min="4849" max="4854" width="7.85546875" style="901" customWidth="1"/>
    <col min="4855" max="5102" width="7.28515625" style="901"/>
    <col min="5103" max="5103" width="36" style="901" customWidth="1"/>
    <col min="5104" max="5104" width="11.7109375" style="901" customWidth="1"/>
    <col min="5105" max="5110" width="7.85546875" style="901" customWidth="1"/>
    <col min="5111" max="5358" width="7.28515625" style="901"/>
    <col min="5359" max="5359" width="36" style="901" customWidth="1"/>
    <col min="5360" max="5360" width="11.7109375" style="901" customWidth="1"/>
    <col min="5361" max="5366" width="7.85546875" style="901" customWidth="1"/>
    <col min="5367" max="5614" width="7.28515625" style="901"/>
    <col min="5615" max="5615" width="36" style="901" customWidth="1"/>
    <col min="5616" max="5616" width="11.7109375" style="901" customWidth="1"/>
    <col min="5617" max="5622" width="7.85546875" style="901" customWidth="1"/>
    <col min="5623" max="5870" width="7.28515625" style="901"/>
    <col min="5871" max="5871" width="36" style="901" customWidth="1"/>
    <col min="5872" max="5872" width="11.7109375" style="901" customWidth="1"/>
    <col min="5873" max="5878" width="7.85546875" style="901" customWidth="1"/>
    <col min="5879" max="6126" width="7.28515625" style="901"/>
    <col min="6127" max="6127" width="36" style="901" customWidth="1"/>
    <col min="6128" max="6128" width="11.7109375" style="901" customWidth="1"/>
    <col min="6129" max="6134" width="7.85546875" style="901" customWidth="1"/>
    <col min="6135" max="6382" width="7.28515625" style="901"/>
    <col min="6383" max="6383" width="36" style="901" customWidth="1"/>
    <col min="6384" max="6384" width="11.7109375" style="901" customWidth="1"/>
    <col min="6385" max="6390" width="7.85546875" style="901" customWidth="1"/>
    <col min="6391" max="6638" width="7.28515625" style="901"/>
    <col min="6639" max="6639" width="36" style="901" customWidth="1"/>
    <col min="6640" max="6640" width="11.7109375" style="901" customWidth="1"/>
    <col min="6641" max="6646" width="7.85546875" style="901" customWidth="1"/>
    <col min="6647" max="6894" width="7.28515625" style="901"/>
    <col min="6895" max="6895" width="36" style="901" customWidth="1"/>
    <col min="6896" max="6896" width="11.7109375" style="901" customWidth="1"/>
    <col min="6897" max="6902" width="7.85546875" style="901" customWidth="1"/>
    <col min="6903" max="7150" width="7.28515625" style="901"/>
    <col min="7151" max="7151" width="36" style="901" customWidth="1"/>
    <col min="7152" max="7152" width="11.7109375" style="901" customWidth="1"/>
    <col min="7153" max="7158" width="7.85546875" style="901" customWidth="1"/>
    <col min="7159" max="7406" width="7.28515625" style="901"/>
    <col min="7407" max="7407" width="36" style="901" customWidth="1"/>
    <col min="7408" max="7408" width="11.7109375" style="901" customWidth="1"/>
    <col min="7409" max="7414" width="7.85546875" style="901" customWidth="1"/>
    <col min="7415" max="7662" width="7.28515625" style="901"/>
    <col min="7663" max="7663" width="36" style="901" customWidth="1"/>
    <col min="7664" max="7664" width="11.7109375" style="901" customWidth="1"/>
    <col min="7665" max="7670" width="7.85546875" style="901" customWidth="1"/>
    <col min="7671" max="7918" width="7.28515625" style="901"/>
    <col min="7919" max="7919" width="36" style="901" customWidth="1"/>
    <col min="7920" max="7920" width="11.7109375" style="901" customWidth="1"/>
    <col min="7921" max="7926" width="7.85546875" style="901" customWidth="1"/>
    <col min="7927" max="8174" width="7.28515625" style="901"/>
    <col min="8175" max="8175" width="36" style="901" customWidth="1"/>
    <col min="8176" max="8176" width="11.7109375" style="901" customWidth="1"/>
    <col min="8177" max="8182" width="7.85546875" style="901" customWidth="1"/>
    <col min="8183" max="8430" width="7.28515625" style="901"/>
    <col min="8431" max="8431" width="36" style="901" customWidth="1"/>
    <col min="8432" max="8432" width="11.7109375" style="901" customWidth="1"/>
    <col min="8433" max="8438" width="7.85546875" style="901" customWidth="1"/>
    <col min="8439" max="8686" width="7.28515625" style="901"/>
    <col min="8687" max="8687" width="36" style="901" customWidth="1"/>
    <col min="8688" max="8688" width="11.7109375" style="901" customWidth="1"/>
    <col min="8689" max="8694" width="7.85546875" style="901" customWidth="1"/>
    <col min="8695" max="8942" width="7.28515625" style="901"/>
    <col min="8943" max="8943" width="36" style="901" customWidth="1"/>
    <col min="8944" max="8944" width="11.7109375" style="901" customWidth="1"/>
    <col min="8945" max="8950" width="7.85546875" style="901" customWidth="1"/>
    <col min="8951" max="9198" width="7.28515625" style="901"/>
    <col min="9199" max="9199" width="36" style="901" customWidth="1"/>
    <col min="9200" max="9200" width="11.7109375" style="901" customWidth="1"/>
    <col min="9201" max="9206" width="7.85546875" style="901" customWidth="1"/>
    <col min="9207" max="9454" width="7.28515625" style="901"/>
    <col min="9455" max="9455" width="36" style="901" customWidth="1"/>
    <col min="9456" max="9456" width="11.7109375" style="901" customWidth="1"/>
    <col min="9457" max="9462" width="7.85546875" style="901" customWidth="1"/>
    <col min="9463" max="9710" width="7.28515625" style="901"/>
    <col min="9711" max="9711" width="36" style="901" customWidth="1"/>
    <col min="9712" max="9712" width="11.7109375" style="901" customWidth="1"/>
    <col min="9713" max="9718" width="7.85546875" style="901" customWidth="1"/>
    <col min="9719" max="9966" width="7.28515625" style="901"/>
    <col min="9967" max="9967" width="36" style="901" customWidth="1"/>
    <col min="9968" max="9968" width="11.7109375" style="901" customWidth="1"/>
    <col min="9969" max="9974" width="7.85546875" style="901" customWidth="1"/>
    <col min="9975" max="10222" width="7.28515625" style="901"/>
    <col min="10223" max="10223" width="36" style="901" customWidth="1"/>
    <col min="10224" max="10224" width="11.7109375" style="901" customWidth="1"/>
    <col min="10225" max="10230" width="7.85546875" style="901" customWidth="1"/>
    <col min="10231" max="10478" width="7.28515625" style="901"/>
    <col min="10479" max="10479" width="36" style="901" customWidth="1"/>
    <col min="10480" max="10480" width="11.7109375" style="901" customWidth="1"/>
    <col min="10481" max="10486" width="7.85546875" style="901" customWidth="1"/>
    <col min="10487" max="10734" width="7.28515625" style="901"/>
    <col min="10735" max="10735" width="36" style="901" customWidth="1"/>
    <col min="10736" max="10736" width="11.7109375" style="901" customWidth="1"/>
    <col min="10737" max="10742" width="7.85546875" style="901" customWidth="1"/>
    <col min="10743" max="10990" width="7.28515625" style="901"/>
    <col min="10991" max="10991" width="36" style="901" customWidth="1"/>
    <col min="10992" max="10992" width="11.7109375" style="901" customWidth="1"/>
    <col min="10993" max="10998" width="7.85546875" style="901" customWidth="1"/>
    <col min="10999" max="11246" width="7.28515625" style="901"/>
    <col min="11247" max="11247" width="36" style="901" customWidth="1"/>
    <col min="11248" max="11248" width="11.7109375" style="901" customWidth="1"/>
    <col min="11249" max="11254" width="7.85546875" style="901" customWidth="1"/>
    <col min="11255" max="11502" width="7.28515625" style="901"/>
    <col min="11503" max="11503" width="36" style="901" customWidth="1"/>
    <col min="11504" max="11504" width="11.7109375" style="901" customWidth="1"/>
    <col min="11505" max="11510" width="7.85546875" style="901" customWidth="1"/>
    <col min="11511" max="11758" width="7.28515625" style="901"/>
    <col min="11759" max="11759" width="36" style="901" customWidth="1"/>
    <col min="11760" max="11760" width="11.7109375" style="901" customWidth="1"/>
    <col min="11761" max="11766" width="7.85546875" style="901" customWidth="1"/>
    <col min="11767" max="12014" width="7.28515625" style="901"/>
    <col min="12015" max="12015" width="36" style="901" customWidth="1"/>
    <col min="12016" max="12016" width="11.7109375" style="901" customWidth="1"/>
    <col min="12017" max="12022" width="7.85546875" style="901" customWidth="1"/>
    <col min="12023" max="12270" width="7.28515625" style="901"/>
    <col min="12271" max="12271" width="36" style="901" customWidth="1"/>
    <col min="12272" max="12272" width="11.7109375" style="901" customWidth="1"/>
    <col min="12273" max="12278" width="7.85546875" style="901" customWidth="1"/>
    <col min="12279" max="12526" width="7.28515625" style="901"/>
    <col min="12527" max="12527" width="36" style="901" customWidth="1"/>
    <col min="12528" max="12528" width="11.7109375" style="901" customWidth="1"/>
    <col min="12529" max="12534" width="7.85546875" style="901" customWidth="1"/>
    <col min="12535" max="12782" width="7.28515625" style="901"/>
    <col min="12783" max="12783" width="36" style="901" customWidth="1"/>
    <col min="12784" max="12784" width="11.7109375" style="901" customWidth="1"/>
    <col min="12785" max="12790" width="7.85546875" style="901" customWidth="1"/>
    <col min="12791" max="13038" width="7.28515625" style="901"/>
    <col min="13039" max="13039" width="36" style="901" customWidth="1"/>
    <col min="13040" max="13040" width="11.7109375" style="901" customWidth="1"/>
    <col min="13041" max="13046" width="7.85546875" style="901" customWidth="1"/>
    <col min="13047" max="13294" width="7.28515625" style="901"/>
    <col min="13295" max="13295" width="36" style="901" customWidth="1"/>
    <col min="13296" max="13296" width="11.7109375" style="901" customWidth="1"/>
    <col min="13297" max="13302" width="7.85546875" style="901" customWidth="1"/>
    <col min="13303" max="13550" width="7.28515625" style="901"/>
    <col min="13551" max="13551" width="36" style="901" customWidth="1"/>
    <col min="13552" max="13552" width="11.7109375" style="901" customWidth="1"/>
    <col min="13553" max="13558" width="7.85546875" style="901" customWidth="1"/>
    <col min="13559" max="13806" width="7.28515625" style="901"/>
    <col min="13807" max="13807" width="36" style="901" customWidth="1"/>
    <col min="13808" max="13808" width="11.7109375" style="901" customWidth="1"/>
    <col min="13809" max="13814" width="7.85546875" style="901" customWidth="1"/>
    <col min="13815" max="14062" width="7.28515625" style="901"/>
    <col min="14063" max="14063" width="36" style="901" customWidth="1"/>
    <col min="14064" max="14064" width="11.7109375" style="901" customWidth="1"/>
    <col min="14065" max="14070" width="7.85546875" style="901" customWidth="1"/>
    <col min="14071" max="14318" width="7.28515625" style="901"/>
    <col min="14319" max="14319" width="36" style="901" customWidth="1"/>
    <col min="14320" max="14320" width="11.7109375" style="901" customWidth="1"/>
    <col min="14321" max="14326" width="7.85546875" style="901" customWidth="1"/>
    <col min="14327" max="14574" width="7.28515625" style="901"/>
    <col min="14575" max="14575" width="36" style="901" customWidth="1"/>
    <col min="14576" max="14576" width="11.7109375" style="901" customWidth="1"/>
    <col min="14577" max="14582" width="7.85546875" style="901" customWidth="1"/>
    <col min="14583" max="14830" width="7.28515625" style="901"/>
    <col min="14831" max="14831" width="36" style="901" customWidth="1"/>
    <col min="14832" max="14832" width="11.7109375" style="901" customWidth="1"/>
    <col min="14833" max="14838" width="7.85546875" style="901" customWidth="1"/>
    <col min="14839" max="15086" width="7.28515625" style="901"/>
    <col min="15087" max="15087" width="36" style="901" customWidth="1"/>
    <col min="15088" max="15088" width="11.7109375" style="901" customWidth="1"/>
    <col min="15089" max="15094" width="7.85546875" style="901" customWidth="1"/>
    <col min="15095" max="15342" width="7.28515625" style="901"/>
    <col min="15343" max="15343" width="36" style="901" customWidth="1"/>
    <col min="15344" max="15344" width="11.7109375" style="901" customWidth="1"/>
    <col min="15345" max="15350" width="7.85546875" style="901" customWidth="1"/>
    <col min="15351" max="15598" width="7.28515625" style="901"/>
    <col min="15599" max="15599" width="36" style="901" customWidth="1"/>
    <col min="15600" max="15600" width="11.7109375" style="901" customWidth="1"/>
    <col min="15601" max="15606" width="7.85546875" style="901" customWidth="1"/>
    <col min="15607" max="15854" width="7.28515625" style="901"/>
    <col min="15855" max="15855" width="36" style="901" customWidth="1"/>
    <col min="15856" max="15856" width="11.7109375" style="901" customWidth="1"/>
    <col min="15857" max="15862" width="7.85546875" style="901" customWidth="1"/>
    <col min="15863" max="16110" width="7.28515625" style="901"/>
    <col min="16111" max="16111" width="36" style="901" customWidth="1"/>
    <col min="16112" max="16112" width="11.7109375" style="901" customWidth="1"/>
    <col min="16113" max="16118" width="7.85546875" style="901" customWidth="1"/>
    <col min="16119" max="16384" width="7.28515625" style="901"/>
  </cols>
  <sheetData>
    <row r="1" spans="1:12" s="1015" customFormat="1" ht="27.75" customHeight="1" thickBot="1">
      <c r="A1" s="1017" t="s">
        <v>580</v>
      </c>
      <c r="B1" s="1018"/>
      <c r="C1" s="1511" t="s">
        <v>424</v>
      </c>
      <c r="D1" s="1511"/>
      <c r="E1" s="1511"/>
      <c r="F1" s="1511"/>
      <c r="G1" s="1511"/>
      <c r="H1" s="1017"/>
      <c r="I1" s="1017"/>
      <c r="J1" s="1017"/>
      <c r="K1" s="1016"/>
      <c r="L1" s="1016" t="s">
        <v>846</v>
      </c>
    </row>
    <row r="2" spans="1:12" s="998" customFormat="1" ht="18.75" customHeight="1">
      <c r="A2" s="1505"/>
      <c r="B2" s="1505"/>
      <c r="C2" s="1505"/>
      <c r="D2" s="1505"/>
      <c r="E2" s="1505"/>
      <c r="F2" s="1505"/>
      <c r="G2" s="1505"/>
      <c r="H2" s="1505"/>
      <c r="I2" s="1505"/>
      <c r="J2" s="1505"/>
      <c r="K2" s="1505"/>
      <c r="L2" s="1505"/>
    </row>
    <row r="3" spans="1:12" ht="18.75" customHeight="1">
      <c r="A3" s="1512" t="s">
        <v>468</v>
      </c>
      <c r="B3" s="1512"/>
      <c r="C3" s="1512"/>
      <c r="D3" s="1512"/>
      <c r="E3" s="1512"/>
      <c r="F3" s="1512"/>
      <c r="G3" s="1512"/>
      <c r="H3" s="1512"/>
      <c r="I3" s="1512"/>
      <c r="J3" s="1512"/>
      <c r="K3" s="1512"/>
      <c r="L3" s="1512"/>
    </row>
    <row r="4" spans="1:12" ht="18.75" customHeight="1">
      <c r="A4" s="1508"/>
      <c r="B4" s="1508"/>
      <c r="C4" s="1508"/>
      <c r="D4" s="1508"/>
      <c r="E4" s="1508"/>
      <c r="F4" s="1508"/>
      <c r="G4" s="1508"/>
      <c r="H4" s="1508"/>
      <c r="I4" s="1508"/>
      <c r="J4" s="1508"/>
      <c r="K4" s="1508"/>
      <c r="L4" s="1508"/>
    </row>
    <row r="5" spans="1:12" ht="32.1" customHeight="1">
      <c r="A5" s="1513" t="s">
        <v>845</v>
      </c>
      <c r="B5" s="1516" t="s">
        <v>576</v>
      </c>
      <c r="C5" s="1516" t="s">
        <v>626</v>
      </c>
      <c r="D5" s="1518"/>
      <c r="E5" s="1516" t="s">
        <v>625</v>
      </c>
      <c r="F5" s="1519"/>
      <c r="G5" s="1519"/>
      <c r="H5" s="1518"/>
      <c r="I5" s="1516" t="s">
        <v>575</v>
      </c>
      <c r="J5" s="1518"/>
      <c r="K5" s="1516" t="s">
        <v>844</v>
      </c>
      <c r="L5" s="1518"/>
    </row>
    <row r="6" spans="1:12" ht="32.25" customHeight="1">
      <c r="A6" s="1514"/>
      <c r="B6" s="1517"/>
      <c r="C6" s="1014" t="s">
        <v>573</v>
      </c>
      <c r="D6" s="1014" t="s">
        <v>620</v>
      </c>
      <c r="E6" s="1014" t="s">
        <v>624</v>
      </c>
      <c r="F6" s="1014" t="s">
        <v>623</v>
      </c>
      <c r="G6" s="1014" t="s">
        <v>622</v>
      </c>
      <c r="H6" s="1014" t="s">
        <v>621</v>
      </c>
      <c r="I6" s="1014" t="s">
        <v>573</v>
      </c>
      <c r="J6" s="1014" t="s">
        <v>620</v>
      </c>
      <c r="K6" s="1014" t="s">
        <v>843</v>
      </c>
      <c r="L6" s="1014" t="s">
        <v>842</v>
      </c>
    </row>
    <row r="7" spans="1:12" ht="16.5" customHeight="1" thickBot="1">
      <c r="A7" s="1515"/>
      <c r="B7" s="1013" t="s">
        <v>548</v>
      </c>
      <c r="C7" s="1013" t="s">
        <v>547</v>
      </c>
      <c r="D7" s="1013" t="s">
        <v>546</v>
      </c>
      <c r="E7" s="1013" t="s">
        <v>547</v>
      </c>
      <c r="F7" s="1013" t="s">
        <v>547</v>
      </c>
      <c r="G7" s="1013" t="s">
        <v>547</v>
      </c>
      <c r="H7" s="1013" t="s">
        <v>547</v>
      </c>
      <c r="I7" s="1013" t="s">
        <v>547</v>
      </c>
      <c r="J7" s="1013" t="s">
        <v>546</v>
      </c>
      <c r="K7" s="1013" t="s">
        <v>547</v>
      </c>
      <c r="L7" s="1013" t="s">
        <v>547</v>
      </c>
    </row>
    <row r="8" spans="1:12" ht="0.75" hidden="1" customHeight="1">
      <c r="A8" s="1012"/>
      <c r="B8" s="1012"/>
      <c r="C8" s="1012"/>
      <c r="D8" s="1012"/>
      <c r="E8" s="1012"/>
      <c r="F8" s="1012"/>
      <c r="G8" s="1012"/>
      <c r="H8" s="1012"/>
      <c r="I8" s="1012"/>
      <c r="J8" s="1012"/>
      <c r="K8" s="1012"/>
      <c r="L8" s="1012"/>
    </row>
    <row r="9" spans="1:12" ht="0.75" hidden="1" customHeight="1" thickBot="1">
      <c r="A9" s="1012"/>
      <c r="B9" s="1012"/>
      <c r="C9" s="1012"/>
      <c r="D9" s="1012"/>
      <c r="E9" s="1012"/>
      <c r="F9" s="1012"/>
      <c r="G9" s="1012"/>
      <c r="H9" s="1012"/>
      <c r="I9" s="1012"/>
      <c r="J9" s="1012"/>
      <c r="K9" s="1012"/>
      <c r="L9" s="1012"/>
    </row>
    <row r="10" spans="1:12" ht="10.5" customHeight="1">
      <c r="A10" s="1011"/>
      <c r="B10" s="1010"/>
      <c r="C10" s="1008"/>
      <c r="D10" s="1007"/>
      <c r="E10" s="1009"/>
      <c r="F10" s="1009"/>
      <c r="G10" s="1009"/>
      <c r="H10" s="1009"/>
      <c r="I10" s="1008"/>
      <c r="J10" s="1007"/>
      <c r="K10" s="1006"/>
      <c r="L10" s="1005"/>
    </row>
    <row r="11" spans="1:12" s="998" customFormat="1" ht="20.25" customHeight="1">
      <c r="A11" s="1004" t="s">
        <v>841</v>
      </c>
      <c r="B11" s="888">
        <v>3551.4050999999999</v>
      </c>
      <c r="C11" s="887">
        <v>29177.400600000001</v>
      </c>
      <c r="D11" s="888">
        <v>108.9837</v>
      </c>
      <c r="E11" s="889">
        <v>15798.284</v>
      </c>
      <c r="F11" s="889">
        <v>21228.7673</v>
      </c>
      <c r="G11" s="889">
        <v>38466.180399999997</v>
      </c>
      <c r="H11" s="889">
        <v>52077.9352</v>
      </c>
      <c r="I11" s="887">
        <v>33434.493000000002</v>
      </c>
      <c r="J11" s="888">
        <v>108.38</v>
      </c>
      <c r="K11" s="1003">
        <v>25772.382600000001</v>
      </c>
      <c r="L11" s="1003">
        <v>39950.046999999999</v>
      </c>
    </row>
    <row r="12" spans="1:12" s="998" customFormat="1" ht="20.25" customHeight="1">
      <c r="A12" s="1002" t="s">
        <v>840</v>
      </c>
      <c r="B12" s="926">
        <v>69.161799999999999</v>
      </c>
      <c r="C12" s="927">
        <v>32658.320500000002</v>
      </c>
      <c r="D12" s="926">
        <v>108.5031</v>
      </c>
      <c r="E12" s="928">
        <v>17061.048900000002</v>
      </c>
      <c r="F12" s="928">
        <v>24330.255099999998</v>
      </c>
      <c r="G12" s="928">
        <v>46237.811500000003</v>
      </c>
      <c r="H12" s="928">
        <v>69064.488299999997</v>
      </c>
      <c r="I12" s="927">
        <v>40664.050000000003</v>
      </c>
      <c r="J12" s="926">
        <v>108.09</v>
      </c>
      <c r="K12" s="1001">
        <v>28174.510300000002</v>
      </c>
      <c r="L12" s="1001">
        <v>51785.631099999999</v>
      </c>
    </row>
    <row r="13" spans="1:12" s="998" customFormat="1" ht="20.25" customHeight="1">
      <c r="A13" s="1002" t="s">
        <v>839</v>
      </c>
      <c r="B13" s="926">
        <v>31.2422</v>
      </c>
      <c r="C13" s="927">
        <v>24153.434499999999</v>
      </c>
      <c r="D13" s="926">
        <v>107.00360000000001</v>
      </c>
      <c r="E13" s="928">
        <v>13056.1018</v>
      </c>
      <c r="F13" s="928">
        <v>16147.195900000001</v>
      </c>
      <c r="G13" s="928">
        <v>31248.032299999999</v>
      </c>
      <c r="H13" s="928">
        <v>39671.973899999997</v>
      </c>
      <c r="I13" s="927">
        <v>26262.884300000002</v>
      </c>
      <c r="J13" s="926">
        <v>106.96</v>
      </c>
      <c r="K13" s="1001">
        <v>23616.394799999998</v>
      </c>
      <c r="L13" s="1001">
        <v>38471.380299999997</v>
      </c>
    </row>
    <row r="14" spans="1:12" s="998" customFormat="1" ht="20.25" customHeight="1">
      <c r="A14" s="1002" t="s">
        <v>838</v>
      </c>
      <c r="B14" s="926">
        <v>22.323399999999999</v>
      </c>
      <c r="C14" s="927">
        <v>27192.731899999999</v>
      </c>
      <c r="D14" s="926">
        <v>106.43980000000001</v>
      </c>
      <c r="E14" s="928">
        <v>17678.239600000001</v>
      </c>
      <c r="F14" s="928">
        <v>21686.093499999999</v>
      </c>
      <c r="G14" s="928">
        <v>36313.163999999997</v>
      </c>
      <c r="H14" s="928">
        <v>49091.285400000001</v>
      </c>
      <c r="I14" s="927">
        <v>32086.0808</v>
      </c>
      <c r="J14" s="926">
        <v>106.71</v>
      </c>
      <c r="K14" s="1001">
        <v>28386.542300000001</v>
      </c>
      <c r="L14" s="1001">
        <v>51631.218000000001</v>
      </c>
    </row>
    <row r="15" spans="1:12" s="998" customFormat="1" ht="20.25" customHeight="1">
      <c r="A15" s="1002" t="s">
        <v>837</v>
      </c>
      <c r="B15" s="926">
        <v>6.9874999999999998</v>
      </c>
      <c r="C15" s="927">
        <v>28609.7291</v>
      </c>
      <c r="D15" s="926">
        <v>104.4139</v>
      </c>
      <c r="E15" s="928">
        <v>12530.788500000001</v>
      </c>
      <c r="F15" s="928">
        <v>17458.984499999999</v>
      </c>
      <c r="G15" s="928">
        <v>45399.266100000001</v>
      </c>
      <c r="H15" s="928">
        <v>70649.827499999999</v>
      </c>
      <c r="I15" s="927">
        <v>38695.395100000002</v>
      </c>
      <c r="J15" s="926">
        <v>104.88</v>
      </c>
      <c r="K15" s="1001">
        <v>21781.912100000001</v>
      </c>
      <c r="L15" s="1001">
        <v>43965.864200000004</v>
      </c>
    </row>
    <row r="16" spans="1:12" s="998" customFormat="1" ht="20.25" customHeight="1">
      <c r="A16" s="1002" t="s">
        <v>836</v>
      </c>
      <c r="B16" s="926">
        <v>6.5602999999999998</v>
      </c>
      <c r="C16" s="927">
        <v>26344.713</v>
      </c>
      <c r="D16" s="926">
        <v>105.7255</v>
      </c>
      <c r="E16" s="928">
        <v>14633.2829</v>
      </c>
      <c r="F16" s="928">
        <v>21333.026600000001</v>
      </c>
      <c r="G16" s="928">
        <v>32729.1672</v>
      </c>
      <c r="H16" s="928">
        <v>42357.7212</v>
      </c>
      <c r="I16" s="927">
        <v>30435.401900000001</v>
      </c>
      <c r="J16" s="926">
        <v>107.45</v>
      </c>
      <c r="K16" s="1001">
        <v>25698.851699999999</v>
      </c>
      <c r="L16" s="1001">
        <v>58212.179600000003</v>
      </c>
    </row>
    <row r="17" spans="1:12" s="998" customFormat="1" ht="20.25" customHeight="1">
      <c r="A17" s="1002" t="s">
        <v>835</v>
      </c>
      <c r="B17" s="926">
        <v>5.0319000000000003</v>
      </c>
      <c r="C17" s="927">
        <v>29108.0141</v>
      </c>
      <c r="D17" s="926">
        <v>101.3844</v>
      </c>
      <c r="E17" s="928">
        <v>14296.3681</v>
      </c>
      <c r="F17" s="928">
        <v>19311.846099999999</v>
      </c>
      <c r="G17" s="928">
        <v>38925.627099999998</v>
      </c>
      <c r="H17" s="928">
        <v>59286.824800000002</v>
      </c>
      <c r="I17" s="927">
        <v>35295.627399999998</v>
      </c>
      <c r="J17" s="926">
        <v>102.12</v>
      </c>
      <c r="K17" s="1001">
        <v>25320.440299999998</v>
      </c>
      <c r="L17" s="1001">
        <v>61817.349499999997</v>
      </c>
    </row>
    <row r="18" spans="1:12" s="998" customFormat="1" ht="20.25" customHeight="1">
      <c r="A18" s="1002" t="s">
        <v>834</v>
      </c>
      <c r="B18" s="926">
        <v>3.1964000000000001</v>
      </c>
      <c r="C18" s="927">
        <v>24161.449400000001</v>
      </c>
      <c r="D18" s="926">
        <v>104.7135</v>
      </c>
      <c r="E18" s="928">
        <v>15204.0335</v>
      </c>
      <c r="F18" s="928">
        <v>20656.125199999999</v>
      </c>
      <c r="G18" s="928">
        <v>27688.768899999999</v>
      </c>
      <c r="H18" s="928">
        <v>30726.110799999999</v>
      </c>
      <c r="I18" s="927">
        <v>24300.302899999999</v>
      </c>
      <c r="J18" s="926">
        <v>105.07</v>
      </c>
      <c r="K18" s="1001">
        <v>24262.342700000001</v>
      </c>
      <c r="L18" s="1001">
        <v>24969.7503</v>
      </c>
    </row>
    <row r="19" spans="1:12" s="998" customFormat="1" ht="20.25" customHeight="1">
      <c r="A19" s="1002" t="s">
        <v>833</v>
      </c>
      <c r="B19" s="926">
        <v>2.8704999999999998</v>
      </c>
      <c r="C19" s="927">
        <v>22037.6741</v>
      </c>
      <c r="D19" s="926">
        <v>105.6276</v>
      </c>
      <c r="E19" s="928">
        <v>13724.2773</v>
      </c>
      <c r="F19" s="928">
        <v>15257.3385</v>
      </c>
      <c r="G19" s="928">
        <v>29104.698799999998</v>
      </c>
      <c r="H19" s="928">
        <v>36692.287400000001</v>
      </c>
      <c r="I19" s="927">
        <v>24352.6613</v>
      </c>
      <c r="J19" s="926">
        <v>105.81</v>
      </c>
      <c r="K19" s="1001">
        <v>24323.343700000001</v>
      </c>
      <c r="L19" s="1001">
        <v>24429.687300000001</v>
      </c>
    </row>
    <row r="20" spans="1:12" s="998" customFormat="1" ht="20.25" customHeight="1">
      <c r="A20" s="1002" t="s">
        <v>832</v>
      </c>
      <c r="B20" s="926">
        <v>1.4444999999999999</v>
      </c>
      <c r="C20" s="927">
        <v>56418.315199999997</v>
      </c>
      <c r="D20" s="926">
        <v>90.795599999999993</v>
      </c>
      <c r="E20" s="928">
        <v>27714.041399999998</v>
      </c>
      <c r="F20" s="928">
        <v>34560.940300000002</v>
      </c>
      <c r="G20" s="928">
        <v>124171.4328</v>
      </c>
      <c r="H20" s="928">
        <v>249132.3756</v>
      </c>
      <c r="I20" s="927">
        <v>107682.6021</v>
      </c>
      <c r="J20" s="926">
        <v>94.18</v>
      </c>
      <c r="K20" s="1001">
        <v>35811.906600000002</v>
      </c>
      <c r="L20" s="1001">
        <v>118468.2886</v>
      </c>
    </row>
    <row r="21" spans="1:12" s="998" customFormat="1" ht="20.25" customHeight="1" thickBot="1">
      <c r="A21" s="1002" t="s">
        <v>831</v>
      </c>
      <c r="B21" s="926">
        <v>38.880299999999998</v>
      </c>
      <c r="C21" s="927">
        <v>33145.837500000001</v>
      </c>
      <c r="D21" s="926">
        <v>105.32550000000001</v>
      </c>
      <c r="E21" s="928">
        <v>13885.1296</v>
      </c>
      <c r="F21" s="928">
        <v>19691.109499999999</v>
      </c>
      <c r="G21" s="928">
        <v>50480.454100000003</v>
      </c>
      <c r="H21" s="928">
        <v>90546.420599999998</v>
      </c>
      <c r="I21" s="927">
        <v>49089.059300000001</v>
      </c>
      <c r="J21" s="926">
        <v>104.35</v>
      </c>
      <c r="K21" s="1001">
        <v>23825.620999999999</v>
      </c>
      <c r="L21" s="1001">
        <v>64209.444900000002</v>
      </c>
    </row>
    <row r="22" spans="1:12" s="998" customFormat="1" ht="20.25" customHeight="1" thickTop="1">
      <c r="A22" s="1000" t="s">
        <v>496</v>
      </c>
      <c r="B22" s="925">
        <v>3739.1044999999999</v>
      </c>
      <c r="C22" s="876">
        <v>29184.289499999999</v>
      </c>
      <c r="D22" s="877">
        <v>108.86790000000001</v>
      </c>
      <c r="E22" s="878">
        <v>15718.2819</v>
      </c>
      <c r="F22" s="878">
        <v>21208.810399999998</v>
      </c>
      <c r="G22" s="878">
        <v>38585.107799999998</v>
      </c>
      <c r="H22" s="878">
        <v>52510.554700000001</v>
      </c>
      <c r="I22" s="876">
        <v>33684.004500000003</v>
      </c>
      <c r="J22" s="877">
        <v>108.27</v>
      </c>
      <c r="K22" s="999">
        <v>25789.231500000002</v>
      </c>
      <c r="L22" s="999">
        <v>40554.4064</v>
      </c>
    </row>
    <row r="23" spans="1:12" s="998" customFormat="1">
      <c r="A23" s="901"/>
      <c r="B23" s="901"/>
      <c r="C23" s="901"/>
      <c r="D23" s="901"/>
      <c r="E23" s="901"/>
      <c r="F23" s="901"/>
      <c r="G23" s="901"/>
      <c r="H23" s="901"/>
      <c r="I23" s="901"/>
      <c r="J23" s="901"/>
      <c r="K23" s="901"/>
      <c r="L23" s="901"/>
    </row>
  </sheetData>
  <mergeCells count="10">
    <mergeCell ref="C1:G1"/>
    <mergeCell ref="A2:L2"/>
    <mergeCell ref="A3:L3"/>
    <mergeCell ref="A4:L4"/>
    <mergeCell ref="A5:A7"/>
    <mergeCell ref="B5:B6"/>
    <mergeCell ref="C5:D5"/>
    <mergeCell ref="E5:H5"/>
    <mergeCell ref="I5:J5"/>
    <mergeCell ref="K5:L5"/>
  </mergeCells>
  <printOptions horizontalCentered="1"/>
  <pageMargins left="0.59055118110236227" right="0.59055118110236227" top="1.1811023622047245" bottom="0.59055118110236227" header="0.19685039370078741" footer="0.19685039370078741"/>
  <pageSetup paperSize="9" scale="88" orientation="landscape" r:id="rId1"/>
  <headerFooter scaleWithDoc="0" alignWithMargins="0">
    <oddHeader>&amp;R&amp;"Arial,Obyčejné"Strana 13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26"/>
  <sheetViews>
    <sheetView showGridLines="0" zoomScaleNormal="100" workbookViewId="0">
      <selection activeCell="A16" sqref="A16"/>
    </sheetView>
  </sheetViews>
  <sheetFormatPr defaultColWidth="7.28515625" defaultRowHeight="12.75"/>
  <cols>
    <col min="1" max="1" width="50.42578125" style="901" customWidth="1"/>
    <col min="2" max="2" width="13.28515625" style="901" customWidth="1"/>
    <col min="3" max="10" width="9.28515625" style="901" customWidth="1"/>
    <col min="11" max="201" width="7.28515625" style="901"/>
    <col min="202" max="202" width="46.7109375" style="901" customWidth="1"/>
    <col min="203" max="203" width="11.7109375" style="901" customWidth="1"/>
    <col min="204" max="209" width="7.85546875" style="901" customWidth="1"/>
    <col min="210" max="457" width="7.28515625" style="901"/>
    <col min="458" max="458" width="46.7109375" style="901" customWidth="1"/>
    <col min="459" max="459" width="11.7109375" style="901" customWidth="1"/>
    <col min="460" max="465" width="7.85546875" style="901" customWidth="1"/>
    <col min="466" max="713" width="7.28515625" style="901"/>
    <col min="714" max="714" width="46.7109375" style="901" customWidth="1"/>
    <col min="715" max="715" width="11.7109375" style="901" customWidth="1"/>
    <col min="716" max="721" width="7.85546875" style="901" customWidth="1"/>
    <col min="722" max="969" width="7.28515625" style="901"/>
    <col min="970" max="970" width="46.7109375" style="901" customWidth="1"/>
    <col min="971" max="971" width="11.7109375" style="901" customWidth="1"/>
    <col min="972" max="977" width="7.85546875" style="901" customWidth="1"/>
    <col min="978" max="1225" width="7.28515625" style="901"/>
    <col min="1226" max="1226" width="46.7109375" style="901" customWidth="1"/>
    <col min="1227" max="1227" width="11.7109375" style="901" customWidth="1"/>
    <col min="1228" max="1233" width="7.85546875" style="901" customWidth="1"/>
    <col min="1234" max="1481" width="7.28515625" style="901"/>
    <col min="1482" max="1482" width="46.7109375" style="901" customWidth="1"/>
    <col min="1483" max="1483" width="11.7109375" style="901" customWidth="1"/>
    <col min="1484" max="1489" width="7.85546875" style="901" customWidth="1"/>
    <col min="1490" max="1737" width="7.28515625" style="901"/>
    <col min="1738" max="1738" width="46.7109375" style="901" customWidth="1"/>
    <col min="1739" max="1739" width="11.7109375" style="901" customWidth="1"/>
    <col min="1740" max="1745" width="7.85546875" style="901" customWidth="1"/>
    <col min="1746" max="1993" width="7.28515625" style="901"/>
    <col min="1994" max="1994" width="46.7109375" style="901" customWidth="1"/>
    <col min="1995" max="1995" width="11.7109375" style="901" customWidth="1"/>
    <col min="1996" max="2001" width="7.85546875" style="901" customWidth="1"/>
    <col min="2002" max="2249" width="7.28515625" style="901"/>
    <col min="2250" max="2250" width="46.7109375" style="901" customWidth="1"/>
    <col min="2251" max="2251" width="11.7109375" style="901" customWidth="1"/>
    <col min="2252" max="2257" width="7.85546875" style="901" customWidth="1"/>
    <col min="2258" max="2505" width="7.28515625" style="901"/>
    <col min="2506" max="2506" width="46.7109375" style="901" customWidth="1"/>
    <col min="2507" max="2507" width="11.7109375" style="901" customWidth="1"/>
    <col min="2508" max="2513" width="7.85546875" style="901" customWidth="1"/>
    <col min="2514" max="2761" width="7.28515625" style="901"/>
    <col min="2762" max="2762" width="46.7109375" style="901" customWidth="1"/>
    <col min="2763" max="2763" width="11.7109375" style="901" customWidth="1"/>
    <col min="2764" max="2769" width="7.85546875" style="901" customWidth="1"/>
    <col min="2770" max="3017" width="7.28515625" style="901"/>
    <col min="3018" max="3018" width="46.7109375" style="901" customWidth="1"/>
    <col min="3019" max="3019" width="11.7109375" style="901" customWidth="1"/>
    <col min="3020" max="3025" width="7.85546875" style="901" customWidth="1"/>
    <col min="3026" max="3273" width="7.28515625" style="901"/>
    <col min="3274" max="3274" width="46.7109375" style="901" customWidth="1"/>
    <col min="3275" max="3275" width="11.7109375" style="901" customWidth="1"/>
    <col min="3276" max="3281" width="7.85546875" style="901" customWidth="1"/>
    <col min="3282" max="3529" width="7.28515625" style="901"/>
    <col min="3530" max="3530" width="46.7109375" style="901" customWidth="1"/>
    <col min="3531" max="3531" width="11.7109375" style="901" customWidth="1"/>
    <col min="3532" max="3537" width="7.85546875" style="901" customWidth="1"/>
    <col min="3538" max="3785" width="7.28515625" style="901"/>
    <col min="3786" max="3786" width="46.7109375" style="901" customWidth="1"/>
    <col min="3787" max="3787" width="11.7109375" style="901" customWidth="1"/>
    <col min="3788" max="3793" width="7.85546875" style="901" customWidth="1"/>
    <col min="3794" max="4041" width="7.28515625" style="901"/>
    <col min="4042" max="4042" width="46.7109375" style="901" customWidth="1"/>
    <col min="4043" max="4043" width="11.7109375" style="901" customWidth="1"/>
    <col min="4044" max="4049" width="7.85546875" style="901" customWidth="1"/>
    <col min="4050" max="4297" width="7.28515625" style="901"/>
    <col min="4298" max="4298" width="46.7109375" style="901" customWidth="1"/>
    <col min="4299" max="4299" width="11.7109375" style="901" customWidth="1"/>
    <col min="4300" max="4305" width="7.85546875" style="901" customWidth="1"/>
    <col min="4306" max="4553" width="7.28515625" style="901"/>
    <col min="4554" max="4554" width="46.7109375" style="901" customWidth="1"/>
    <col min="4555" max="4555" width="11.7109375" style="901" customWidth="1"/>
    <col min="4556" max="4561" width="7.85546875" style="901" customWidth="1"/>
    <col min="4562" max="4809" width="7.28515625" style="901"/>
    <col min="4810" max="4810" width="46.7109375" style="901" customWidth="1"/>
    <col min="4811" max="4811" width="11.7109375" style="901" customWidth="1"/>
    <col min="4812" max="4817" width="7.85546875" style="901" customWidth="1"/>
    <col min="4818" max="5065" width="7.28515625" style="901"/>
    <col min="5066" max="5066" width="46.7109375" style="901" customWidth="1"/>
    <col min="5067" max="5067" width="11.7109375" style="901" customWidth="1"/>
    <col min="5068" max="5073" width="7.85546875" style="901" customWidth="1"/>
    <col min="5074" max="5321" width="7.28515625" style="901"/>
    <col min="5322" max="5322" width="46.7109375" style="901" customWidth="1"/>
    <col min="5323" max="5323" width="11.7109375" style="901" customWidth="1"/>
    <col min="5324" max="5329" width="7.85546875" style="901" customWidth="1"/>
    <col min="5330" max="5577" width="7.28515625" style="901"/>
    <col min="5578" max="5578" width="46.7109375" style="901" customWidth="1"/>
    <col min="5579" max="5579" width="11.7109375" style="901" customWidth="1"/>
    <col min="5580" max="5585" width="7.85546875" style="901" customWidth="1"/>
    <col min="5586" max="5833" width="7.28515625" style="901"/>
    <col min="5834" max="5834" width="46.7109375" style="901" customWidth="1"/>
    <col min="5835" max="5835" width="11.7109375" style="901" customWidth="1"/>
    <col min="5836" max="5841" width="7.85546875" style="901" customWidth="1"/>
    <col min="5842" max="6089" width="7.28515625" style="901"/>
    <col min="6090" max="6090" width="46.7109375" style="901" customWidth="1"/>
    <col min="6091" max="6091" width="11.7109375" style="901" customWidth="1"/>
    <col min="6092" max="6097" width="7.85546875" style="901" customWidth="1"/>
    <col min="6098" max="6345" width="7.28515625" style="901"/>
    <col min="6346" max="6346" width="46.7109375" style="901" customWidth="1"/>
    <col min="6347" max="6347" width="11.7109375" style="901" customWidth="1"/>
    <col min="6348" max="6353" width="7.85546875" style="901" customWidth="1"/>
    <col min="6354" max="6601" width="7.28515625" style="901"/>
    <col min="6602" max="6602" width="46.7109375" style="901" customWidth="1"/>
    <col min="6603" max="6603" width="11.7109375" style="901" customWidth="1"/>
    <col min="6604" max="6609" width="7.85546875" style="901" customWidth="1"/>
    <col min="6610" max="6857" width="7.28515625" style="901"/>
    <col min="6858" max="6858" width="46.7109375" style="901" customWidth="1"/>
    <col min="6859" max="6859" width="11.7109375" style="901" customWidth="1"/>
    <col min="6860" max="6865" width="7.85546875" style="901" customWidth="1"/>
    <col min="6866" max="7113" width="7.28515625" style="901"/>
    <col min="7114" max="7114" width="46.7109375" style="901" customWidth="1"/>
    <col min="7115" max="7115" width="11.7109375" style="901" customWidth="1"/>
    <col min="7116" max="7121" width="7.85546875" style="901" customWidth="1"/>
    <col min="7122" max="7369" width="7.28515625" style="901"/>
    <col min="7370" max="7370" width="46.7109375" style="901" customWidth="1"/>
    <col min="7371" max="7371" width="11.7109375" style="901" customWidth="1"/>
    <col min="7372" max="7377" width="7.85546875" style="901" customWidth="1"/>
    <col min="7378" max="7625" width="7.28515625" style="901"/>
    <col min="7626" max="7626" width="46.7109375" style="901" customWidth="1"/>
    <col min="7627" max="7627" width="11.7109375" style="901" customWidth="1"/>
    <col min="7628" max="7633" width="7.85546875" style="901" customWidth="1"/>
    <col min="7634" max="7881" width="7.28515625" style="901"/>
    <col min="7882" max="7882" width="46.7109375" style="901" customWidth="1"/>
    <col min="7883" max="7883" width="11.7109375" style="901" customWidth="1"/>
    <col min="7884" max="7889" width="7.85546875" style="901" customWidth="1"/>
    <col min="7890" max="8137" width="7.28515625" style="901"/>
    <col min="8138" max="8138" width="46.7109375" style="901" customWidth="1"/>
    <col min="8139" max="8139" width="11.7109375" style="901" customWidth="1"/>
    <col min="8140" max="8145" width="7.85546875" style="901" customWidth="1"/>
    <col min="8146" max="8393" width="7.28515625" style="901"/>
    <col min="8394" max="8394" width="46.7109375" style="901" customWidth="1"/>
    <col min="8395" max="8395" width="11.7109375" style="901" customWidth="1"/>
    <col min="8396" max="8401" width="7.85546875" style="901" customWidth="1"/>
    <col min="8402" max="8649" width="7.28515625" style="901"/>
    <col min="8650" max="8650" width="46.7109375" style="901" customWidth="1"/>
    <col min="8651" max="8651" width="11.7109375" style="901" customWidth="1"/>
    <col min="8652" max="8657" width="7.85546875" style="901" customWidth="1"/>
    <col min="8658" max="8905" width="7.28515625" style="901"/>
    <col min="8906" max="8906" width="46.7109375" style="901" customWidth="1"/>
    <col min="8907" max="8907" width="11.7109375" style="901" customWidth="1"/>
    <col min="8908" max="8913" width="7.85546875" style="901" customWidth="1"/>
    <col min="8914" max="9161" width="7.28515625" style="901"/>
    <col min="9162" max="9162" width="46.7109375" style="901" customWidth="1"/>
    <col min="9163" max="9163" width="11.7109375" style="901" customWidth="1"/>
    <col min="9164" max="9169" width="7.85546875" style="901" customWidth="1"/>
    <col min="9170" max="9417" width="7.28515625" style="901"/>
    <col min="9418" max="9418" width="46.7109375" style="901" customWidth="1"/>
    <col min="9419" max="9419" width="11.7109375" style="901" customWidth="1"/>
    <col min="9420" max="9425" width="7.85546875" style="901" customWidth="1"/>
    <col min="9426" max="9673" width="7.28515625" style="901"/>
    <col min="9674" max="9674" width="46.7109375" style="901" customWidth="1"/>
    <col min="9675" max="9675" width="11.7109375" style="901" customWidth="1"/>
    <col min="9676" max="9681" width="7.85546875" style="901" customWidth="1"/>
    <col min="9682" max="9929" width="7.28515625" style="901"/>
    <col min="9930" max="9930" width="46.7109375" style="901" customWidth="1"/>
    <col min="9931" max="9931" width="11.7109375" style="901" customWidth="1"/>
    <col min="9932" max="9937" width="7.85546875" style="901" customWidth="1"/>
    <col min="9938" max="10185" width="7.28515625" style="901"/>
    <col min="10186" max="10186" width="46.7109375" style="901" customWidth="1"/>
    <col min="10187" max="10187" width="11.7109375" style="901" customWidth="1"/>
    <col min="10188" max="10193" width="7.85546875" style="901" customWidth="1"/>
    <col min="10194" max="10441" width="7.28515625" style="901"/>
    <col min="10442" max="10442" width="46.7109375" style="901" customWidth="1"/>
    <col min="10443" max="10443" width="11.7109375" style="901" customWidth="1"/>
    <col min="10444" max="10449" width="7.85546875" style="901" customWidth="1"/>
    <col min="10450" max="10697" width="7.28515625" style="901"/>
    <col min="10698" max="10698" width="46.7109375" style="901" customWidth="1"/>
    <col min="10699" max="10699" width="11.7109375" style="901" customWidth="1"/>
    <col min="10700" max="10705" width="7.85546875" style="901" customWidth="1"/>
    <col min="10706" max="10953" width="7.28515625" style="901"/>
    <col min="10954" max="10954" width="46.7109375" style="901" customWidth="1"/>
    <col min="10955" max="10955" width="11.7109375" style="901" customWidth="1"/>
    <col min="10956" max="10961" width="7.85546875" style="901" customWidth="1"/>
    <col min="10962" max="11209" width="7.28515625" style="901"/>
    <col min="11210" max="11210" width="46.7109375" style="901" customWidth="1"/>
    <col min="11211" max="11211" width="11.7109375" style="901" customWidth="1"/>
    <col min="11212" max="11217" width="7.85546875" style="901" customWidth="1"/>
    <col min="11218" max="11465" width="7.28515625" style="901"/>
    <col min="11466" max="11466" width="46.7109375" style="901" customWidth="1"/>
    <col min="11467" max="11467" width="11.7109375" style="901" customWidth="1"/>
    <col min="11468" max="11473" width="7.85546875" style="901" customWidth="1"/>
    <col min="11474" max="11721" width="7.28515625" style="901"/>
    <col min="11722" max="11722" width="46.7109375" style="901" customWidth="1"/>
    <col min="11723" max="11723" width="11.7109375" style="901" customWidth="1"/>
    <col min="11724" max="11729" width="7.85546875" style="901" customWidth="1"/>
    <col min="11730" max="11977" width="7.28515625" style="901"/>
    <col min="11978" max="11978" width="46.7109375" style="901" customWidth="1"/>
    <col min="11979" max="11979" width="11.7109375" style="901" customWidth="1"/>
    <col min="11980" max="11985" width="7.85546875" style="901" customWidth="1"/>
    <col min="11986" max="12233" width="7.28515625" style="901"/>
    <col min="12234" max="12234" width="46.7109375" style="901" customWidth="1"/>
    <col min="12235" max="12235" width="11.7109375" style="901" customWidth="1"/>
    <col min="12236" max="12241" width="7.85546875" style="901" customWidth="1"/>
    <col min="12242" max="12489" width="7.28515625" style="901"/>
    <col min="12490" max="12490" width="46.7109375" style="901" customWidth="1"/>
    <col min="12491" max="12491" width="11.7109375" style="901" customWidth="1"/>
    <col min="12492" max="12497" width="7.85546875" style="901" customWidth="1"/>
    <col min="12498" max="12745" width="7.28515625" style="901"/>
    <col min="12746" max="12746" width="46.7109375" style="901" customWidth="1"/>
    <col min="12747" max="12747" width="11.7109375" style="901" customWidth="1"/>
    <col min="12748" max="12753" width="7.85546875" style="901" customWidth="1"/>
    <col min="12754" max="13001" width="7.28515625" style="901"/>
    <col min="13002" max="13002" width="46.7109375" style="901" customWidth="1"/>
    <col min="13003" max="13003" width="11.7109375" style="901" customWidth="1"/>
    <col min="13004" max="13009" width="7.85546875" style="901" customWidth="1"/>
    <col min="13010" max="13257" width="7.28515625" style="901"/>
    <col min="13258" max="13258" width="46.7109375" style="901" customWidth="1"/>
    <col min="13259" max="13259" width="11.7109375" style="901" customWidth="1"/>
    <col min="13260" max="13265" width="7.85546875" style="901" customWidth="1"/>
    <col min="13266" max="13513" width="7.28515625" style="901"/>
    <col min="13514" max="13514" width="46.7109375" style="901" customWidth="1"/>
    <col min="13515" max="13515" width="11.7109375" style="901" customWidth="1"/>
    <col min="13516" max="13521" width="7.85546875" style="901" customWidth="1"/>
    <col min="13522" max="13769" width="7.28515625" style="901"/>
    <col min="13770" max="13770" width="46.7109375" style="901" customWidth="1"/>
    <col min="13771" max="13771" width="11.7109375" style="901" customWidth="1"/>
    <col min="13772" max="13777" width="7.85546875" style="901" customWidth="1"/>
    <col min="13778" max="14025" width="7.28515625" style="901"/>
    <col min="14026" max="14026" width="46.7109375" style="901" customWidth="1"/>
    <col min="14027" max="14027" width="11.7109375" style="901" customWidth="1"/>
    <col min="14028" max="14033" width="7.85546875" style="901" customWidth="1"/>
    <col min="14034" max="14281" width="7.28515625" style="901"/>
    <col min="14282" max="14282" width="46.7109375" style="901" customWidth="1"/>
    <col min="14283" max="14283" width="11.7109375" style="901" customWidth="1"/>
    <col min="14284" max="14289" width="7.85546875" style="901" customWidth="1"/>
    <col min="14290" max="14537" width="7.28515625" style="901"/>
    <col min="14538" max="14538" width="46.7109375" style="901" customWidth="1"/>
    <col min="14539" max="14539" width="11.7109375" style="901" customWidth="1"/>
    <col min="14540" max="14545" width="7.85546875" style="901" customWidth="1"/>
    <col min="14546" max="14793" width="7.28515625" style="901"/>
    <col min="14794" max="14794" width="46.7109375" style="901" customWidth="1"/>
    <col min="14795" max="14795" width="11.7109375" style="901" customWidth="1"/>
    <col min="14796" max="14801" width="7.85546875" style="901" customWidth="1"/>
    <col min="14802" max="15049" width="7.28515625" style="901"/>
    <col min="15050" max="15050" width="46.7109375" style="901" customWidth="1"/>
    <col min="15051" max="15051" width="11.7109375" style="901" customWidth="1"/>
    <col min="15052" max="15057" width="7.85546875" style="901" customWidth="1"/>
    <col min="15058" max="15305" width="7.28515625" style="901"/>
    <col min="15306" max="15306" width="46.7109375" style="901" customWidth="1"/>
    <col min="15307" max="15307" width="11.7109375" style="901" customWidth="1"/>
    <col min="15308" max="15313" width="7.85546875" style="901" customWidth="1"/>
    <col min="15314" max="15561" width="7.28515625" style="901"/>
    <col min="15562" max="15562" width="46.7109375" style="901" customWidth="1"/>
    <col min="15563" max="15563" width="11.7109375" style="901" customWidth="1"/>
    <col min="15564" max="15569" width="7.85546875" style="901" customWidth="1"/>
    <col min="15570" max="15817" width="7.28515625" style="901"/>
    <col min="15818" max="15818" width="46.7109375" style="901" customWidth="1"/>
    <col min="15819" max="15819" width="11.7109375" style="901" customWidth="1"/>
    <col min="15820" max="15825" width="7.85546875" style="901" customWidth="1"/>
    <col min="15826" max="16073" width="7.28515625" style="901"/>
    <col min="16074" max="16074" width="46.7109375" style="901" customWidth="1"/>
    <col min="16075" max="16075" width="11.7109375" style="901" customWidth="1"/>
    <col min="16076" max="16081" width="7.85546875" style="901" customWidth="1"/>
    <col min="16082" max="16384" width="7.28515625" style="901"/>
  </cols>
  <sheetData>
    <row r="1" spans="1:10" ht="27.75" customHeight="1" thickBot="1">
      <c r="A1" s="903" t="s">
        <v>580</v>
      </c>
      <c r="B1" s="903"/>
      <c r="C1" s="903" t="s">
        <v>424</v>
      </c>
      <c r="D1" s="903"/>
      <c r="E1" s="903"/>
      <c r="F1" s="903"/>
      <c r="G1" s="903"/>
      <c r="H1" s="903"/>
      <c r="I1" s="903"/>
      <c r="J1" s="902" t="s">
        <v>467</v>
      </c>
    </row>
    <row r="2" spans="1:10" ht="18.75" customHeight="1">
      <c r="A2" s="1505"/>
      <c r="B2" s="1505"/>
      <c r="C2" s="1505"/>
      <c r="D2" s="1505"/>
      <c r="E2" s="1505"/>
      <c r="F2" s="1505"/>
      <c r="G2" s="1505"/>
      <c r="H2" s="1505"/>
      <c r="I2" s="1505"/>
      <c r="J2" s="1505"/>
    </row>
    <row r="3" spans="1:10" ht="18.75" customHeight="1">
      <c r="A3" s="1487" t="s">
        <v>466</v>
      </c>
      <c r="B3" s="1487"/>
      <c r="C3" s="1487"/>
      <c r="D3" s="1487"/>
      <c r="E3" s="1487"/>
      <c r="F3" s="1487"/>
      <c r="G3" s="1487"/>
      <c r="H3" s="1487"/>
      <c r="I3" s="1487"/>
      <c r="J3" s="1487"/>
    </row>
    <row r="4" spans="1:10" ht="18.75" customHeight="1">
      <c r="A4" s="1520"/>
      <c r="B4" s="1520"/>
      <c r="C4" s="1520"/>
      <c r="D4" s="1520"/>
      <c r="E4" s="1520"/>
      <c r="F4" s="1520"/>
      <c r="G4" s="1520"/>
      <c r="H4" s="1520"/>
      <c r="I4" s="1520"/>
      <c r="J4" s="1520"/>
    </row>
    <row r="5" spans="1:10" ht="16.5" customHeight="1">
      <c r="A5" s="1494" t="s">
        <v>850</v>
      </c>
      <c r="B5" s="1494" t="s">
        <v>576</v>
      </c>
      <c r="C5" s="1488" t="s">
        <v>626</v>
      </c>
      <c r="D5" s="1489"/>
      <c r="E5" s="1488" t="s">
        <v>625</v>
      </c>
      <c r="F5" s="1502"/>
      <c r="G5" s="1502"/>
      <c r="H5" s="1489"/>
      <c r="I5" s="1488" t="s">
        <v>575</v>
      </c>
      <c r="J5" s="1489"/>
    </row>
    <row r="6" spans="1:10" ht="33" customHeight="1">
      <c r="A6" s="1495"/>
      <c r="B6" s="1497"/>
      <c r="C6" s="897" t="s">
        <v>573</v>
      </c>
      <c r="D6" s="897" t="s">
        <v>620</v>
      </c>
      <c r="E6" s="897" t="s">
        <v>624</v>
      </c>
      <c r="F6" s="897" t="s">
        <v>623</v>
      </c>
      <c r="G6" s="897" t="s">
        <v>622</v>
      </c>
      <c r="H6" s="897" t="s">
        <v>621</v>
      </c>
      <c r="I6" s="897" t="s">
        <v>573</v>
      </c>
      <c r="J6" s="897" t="s">
        <v>620</v>
      </c>
    </row>
    <row r="7" spans="1:10" ht="16.5" customHeight="1" thickBot="1">
      <c r="A7" s="1496"/>
      <c r="B7" s="896" t="s">
        <v>548</v>
      </c>
      <c r="C7" s="896" t="s">
        <v>547</v>
      </c>
      <c r="D7" s="896" t="s">
        <v>546</v>
      </c>
      <c r="E7" s="896" t="s">
        <v>547</v>
      </c>
      <c r="F7" s="896" t="s">
        <v>547</v>
      </c>
      <c r="G7" s="896" t="s">
        <v>547</v>
      </c>
      <c r="H7" s="896" t="s">
        <v>547</v>
      </c>
      <c r="I7" s="896" t="s">
        <v>547</v>
      </c>
      <c r="J7" s="896" t="s">
        <v>546</v>
      </c>
    </row>
    <row r="8" spans="1:10" ht="10.5" customHeight="1">
      <c r="A8" s="1022"/>
      <c r="B8" s="894"/>
      <c r="C8" s="893"/>
      <c r="D8" s="932"/>
      <c r="E8" s="933"/>
      <c r="F8" s="933"/>
      <c r="G8" s="933"/>
      <c r="H8" s="933"/>
      <c r="I8" s="893"/>
      <c r="J8" s="932"/>
    </row>
    <row r="9" spans="1:10" ht="21" customHeight="1">
      <c r="A9" s="891" t="s">
        <v>849</v>
      </c>
      <c r="B9" s="888">
        <v>7.4386000000000001</v>
      </c>
      <c r="C9" s="887">
        <v>17277.514999999999</v>
      </c>
      <c r="D9" s="888">
        <v>113.8751</v>
      </c>
      <c r="E9" s="889">
        <v>12360.2111</v>
      </c>
      <c r="F9" s="889">
        <v>14028.0897</v>
      </c>
      <c r="G9" s="889">
        <v>25443.894</v>
      </c>
      <c r="H9" s="889">
        <v>36386.662700000001</v>
      </c>
      <c r="I9" s="887">
        <v>21902.249800000001</v>
      </c>
      <c r="J9" s="888">
        <v>112.48</v>
      </c>
    </row>
    <row r="10" spans="1:10" ht="21" customHeight="1">
      <c r="A10" s="930" t="s">
        <v>848</v>
      </c>
      <c r="B10" s="926">
        <v>65.643699999999995</v>
      </c>
      <c r="C10" s="927">
        <v>20794.6417</v>
      </c>
      <c r="D10" s="926">
        <v>114.1133</v>
      </c>
      <c r="E10" s="928">
        <v>13554.0833</v>
      </c>
      <c r="F10" s="928">
        <v>15421.1145</v>
      </c>
      <c r="G10" s="928">
        <v>28296.050899999998</v>
      </c>
      <c r="H10" s="928">
        <v>36495.813699999999</v>
      </c>
      <c r="I10" s="927">
        <v>23616.082900000001</v>
      </c>
      <c r="J10" s="926">
        <v>111.9</v>
      </c>
    </row>
    <row r="11" spans="1:10" ht="21" customHeight="1">
      <c r="A11" s="930" t="s">
        <v>847</v>
      </c>
      <c r="B11" s="926">
        <v>3093.5553</v>
      </c>
      <c r="C11" s="927">
        <v>31109.3259</v>
      </c>
      <c r="D11" s="926">
        <v>108.97669999999999</v>
      </c>
      <c r="E11" s="928">
        <v>18566.1692</v>
      </c>
      <c r="F11" s="928">
        <v>24142.376</v>
      </c>
      <c r="G11" s="928">
        <v>40495.792399999998</v>
      </c>
      <c r="H11" s="928">
        <v>55251.264000000003</v>
      </c>
      <c r="I11" s="927">
        <v>36219.860399999998</v>
      </c>
      <c r="J11" s="926">
        <v>108.46</v>
      </c>
    </row>
    <row r="12" spans="1:10" ht="21" customHeight="1" thickBot="1">
      <c r="A12" s="993" t="s">
        <v>628</v>
      </c>
      <c r="B12" s="989">
        <v>572.46669999999995</v>
      </c>
      <c r="C12" s="990">
        <v>17885.398000000001</v>
      </c>
      <c r="D12" s="989">
        <v>108.0603</v>
      </c>
      <c r="E12" s="991">
        <v>12842.292799999999</v>
      </c>
      <c r="F12" s="991">
        <v>14282.159</v>
      </c>
      <c r="G12" s="991">
        <v>24205.2402</v>
      </c>
      <c r="H12" s="991">
        <v>33427.137900000002</v>
      </c>
      <c r="I12" s="990">
        <v>21287.742099999999</v>
      </c>
      <c r="J12" s="989">
        <v>107.82</v>
      </c>
    </row>
    <row r="13" spans="1:10" ht="21" customHeight="1" thickTop="1">
      <c r="A13" s="880" t="s">
        <v>496</v>
      </c>
      <c r="B13" s="877">
        <v>3739.1044999999999</v>
      </c>
      <c r="C13" s="876">
        <v>29184.289499999999</v>
      </c>
      <c r="D13" s="877">
        <v>108.86790000000001</v>
      </c>
      <c r="E13" s="878">
        <v>15718.2819</v>
      </c>
      <c r="F13" s="878">
        <v>21208.810399999998</v>
      </c>
      <c r="G13" s="878">
        <v>38585.107799999998</v>
      </c>
      <c r="H13" s="878">
        <v>52510.554700000001</v>
      </c>
      <c r="I13" s="876">
        <v>33684.004500000003</v>
      </c>
      <c r="J13" s="877">
        <v>108.27</v>
      </c>
    </row>
    <row r="16" spans="1:10">
      <c r="B16" s="1020"/>
      <c r="C16" s="1020"/>
      <c r="D16" s="1020"/>
      <c r="E16" s="1020"/>
      <c r="F16" s="1020"/>
      <c r="G16" s="1020"/>
      <c r="H16" s="1020"/>
      <c r="I16" s="1020"/>
      <c r="J16" s="1020"/>
    </row>
    <row r="17" spans="1:10">
      <c r="A17" s="1021"/>
      <c r="B17" s="1020"/>
      <c r="C17" s="1020"/>
      <c r="D17" s="1020"/>
      <c r="E17" s="1020"/>
      <c r="F17" s="1020"/>
      <c r="G17" s="1020"/>
      <c r="H17" s="1020"/>
      <c r="I17" s="1020"/>
      <c r="J17" s="1020"/>
    </row>
    <row r="18" spans="1:10">
      <c r="B18" s="1020"/>
      <c r="C18" s="1020"/>
      <c r="D18" s="1020"/>
      <c r="E18" s="1020"/>
      <c r="F18" s="1020"/>
      <c r="G18" s="1020"/>
      <c r="H18" s="1020"/>
      <c r="I18" s="1020"/>
      <c r="J18" s="1020"/>
    </row>
    <row r="19" spans="1:10">
      <c r="B19" s="1020"/>
      <c r="C19" s="1020"/>
      <c r="D19" s="1020"/>
      <c r="E19" s="1020"/>
      <c r="F19" s="1020"/>
      <c r="G19" s="1020"/>
      <c r="H19" s="1020"/>
      <c r="I19" s="1020"/>
      <c r="J19" s="1020"/>
    </row>
    <row r="20" spans="1:10" ht="15">
      <c r="A20" s="1019"/>
      <c r="B20" s="1020"/>
      <c r="C20" s="1020"/>
      <c r="D20" s="1020"/>
      <c r="E20" s="1020"/>
      <c r="F20" s="1020"/>
      <c r="G20" s="1020"/>
      <c r="H20" s="1020"/>
      <c r="I20" s="1020"/>
      <c r="J20" s="1020"/>
    </row>
    <row r="21" spans="1:10" ht="15">
      <c r="A21" s="1019"/>
      <c r="B21" s="1020"/>
      <c r="C21" s="1020"/>
      <c r="D21" s="1020"/>
      <c r="E21" s="1020"/>
      <c r="F21" s="1020"/>
      <c r="G21" s="1020"/>
      <c r="H21" s="1020"/>
      <c r="I21" s="1020"/>
      <c r="J21" s="1020"/>
    </row>
    <row r="22" spans="1:10" ht="15">
      <c r="A22" s="1019"/>
      <c r="B22" s="1020"/>
      <c r="C22" s="1020"/>
      <c r="D22" s="1020"/>
      <c r="E22" s="1020"/>
      <c r="F22" s="1020"/>
      <c r="G22" s="1020"/>
      <c r="H22" s="1020"/>
      <c r="I22" s="1020"/>
      <c r="J22" s="1020"/>
    </row>
    <row r="23" spans="1:10" ht="15">
      <c r="A23" s="1019"/>
      <c r="B23" s="1020"/>
      <c r="C23" s="1020"/>
      <c r="D23" s="1020"/>
      <c r="E23" s="1020"/>
      <c r="F23" s="1020"/>
      <c r="G23" s="1020"/>
      <c r="H23" s="1020"/>
      <c r="I23" s="1020"/>
      <c r="J23" s="1020"/>
    </row>
    <row r="24" spans="1:10" ht="15">
      <c r="A24" s="1019"/>
      <c r="B24" s="1020"/>
      <c r="C24" s="1020"/>
      <c r="D24" s="1020"/>
      <c r="E24" s="1020"/>
      <c r="F24" s="1020"/>
      <c r="G24" s="1020"/>
      <c r="H24" s="1020"/>
      <c r="I24" s="1020"/>
      <c r="J24" s="1020"/>
    </row>
    <row r="25" spans="1:10" ht="15">
      <c r="A25" s="1019"/>
      <c r="B25" s="1020"/>
      <c r="C25" s="1020"/>
      <c r="D25" s="1020"/>
      <c r="E25" s="1020"/>
      <c r="F25" s="1020"/>
      <c r="G25" s="1020"/>
      <c r="H25" s="1020"/>
      <c r="I25" s="1020"/>
      <c r="J25" s="1020"/>
    </row>
    <row r="26" spans="1:10" ht="15">
      <c r="A26" s="1019"/>
    </row>
  </sheetData>
  <mergeCells count="8"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1.1811023622047245" bottom="0.59055118110236227" header="0.19685039370078741" footer="0.19685039370078741"/>
  <pageSetup paperSize="9" scale="97" orientation="landscape" r:id="rId1"/>
  <headerFooter scaleWithDoc="0" alignWithMargins="0">
    <oddHeader>&amp;R&amp;"Arial,Obyčejné"Strana 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J35"/>
  <sheetViews>
    <sheetView workbookViewId="0"/>
  </sheetViews>
  <sheetFormatPr defaultRowHeight="15"/>
  <cols>
    <col min="3" max="3" width="20.5703125" customWidth="1"/>
    <col min="4" max="5" width="18.7109375" customWidth="1"/>
    <col min="8" max="8" width="18.5703125" customWidth="1"/>
    <col min="9" max="9" width="10.85546875" customWidth="1"/>
    <col min="10" max="10" width="7.7109375" customWidth="1"/>
    <col min="12" max="12" width="17.28515625" customWidth="1"/>
    <col min="13" max="13" width="12.42578125" customWidth="1"/>
    <col min="14" max="14" width="12.140625" customWidth="1"/>
  </cols>
  <sheetData>
    <row r="1" spans="10:10" ht="20.25" customHeight="1">
      <c r="J1" s="738" t="s">
        <v>164</v>
      </c>
    </row>
    <row r="35" spans="1:1">
      <c r="A35" s="210" t="s">
        <v>14</v>
      </c>
    </row>
  </sheetData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J19"/>
  <sheetViews>
    <sheetView showGridLines="0" zoomScaleNormal="100" zoomScaleSheetLayoutView="100" workbookViewId="0">
      <selection activeCell="A16" sqref="A16"/>
    </sheetView>
  </sheetViews>
  <sheetFormatPr defaultColWidth="7.28515625" defaultRowHeight="12.75"/>
  <cols>
    <col min="1" max="1" width="29.140625" style="901" customWidth="1"/>
    <col min="2" max="2" width="13.28515625" style="901" customWidth="1"/>
    <col min="3" max="10" width="10" style="901" customWidth="1"/>
    <col min="11" max="231" width="7.28515625" style="901"/>
    <col min="232" max="232" width="23.5703125" style="901" customWidth="1"/>
    <col min="233" max="233" width="11.7109375" style="901" customWidth="1"/>
    <col min="234" max="239" width="7.85546875" style="901" customWidth="1"/>
    <col min="240" max="487" width="7.28515625" style="901"/>
    <col min="488" max="488" width="23.5703125" style="901" customWidth="1"/>
    <col min="489" max="489" width="11.7109375" style="901" customWidth="1"/>
    <col min="490" max="495" width="7.85546875" style="901" customWidth="1"/>
    <col min="496" max="743" width="7.28515625" style="901"/>
    <col min="744" max="744" width="23.5703125" style="901" customWidth="1"/>
    <col min="745" max="745" width="11.7109375" style="901" customWidth="1"/>
    <col min="746" max="751" width="7.85546875" style="901" customWidth="1"/>
    <col min="752" max="999" width="7.28515625" style="901"/>
    <col min="1000" max="1000" width="23.5703125" style="901" customWidth="1"/>
    <col min="1001" max="1001" width="11.7109375" style="901" customWidth="1"/>
    <col min="1002" max="1007" width="7.85546875" style="901" customWidth="1"/>
    <col min="1008" max="1255" width="7.28515625" style="901"/>
    <col min="1256" max="1256" width="23.5703125" style="901" customWidth="1"/>
    <col min="1257" max="1257" width="11.7109375" style="901" customWidth="1"/>
    <col min="1258" max="1263" width="7.85546875" style="901" customWidth="1"/>
    <col min="1264" max="1511" width="7.28515625" style="901"/>
    <col min="1512" max="1512" width="23.5703125" style="901" customWidth="1"/>
    <col min="1513" max="1513" width="11.7109375" style="901" customWidth="1"/>
    <col min="1514" max="1519" width="7.85546875" style="901" customWidth="1"/>
    <col min="1520" max="1767" width="7.28515625" style="901"/>
    <col min="1768" max="1768" width="23.5703125" style="901" customWidth="1"/>
    <col min="1769" max="1769" width="11.7109375" style="901" customWidth="1"/>
    <col min="1770" max="1775" width="7.85546875" style="901" customWidth="1"/>
    <col min="1776" max="2023" width="7.28515625" style="901"/>
    <col min="2024" max="2024" width="23.5703125" style="901" customWidth="1"/>
    <col min="2025" max="2025" width="11.7109375" style="901" customWidth="1"/>
    <col min="2026" max="2031" width="7.85546875" style="901" customWidth="1"/>
    <col min="2032" max="2279" width="7.28515625" style="901"/>
    <col min="2280" max="2280" width="23.5703125" style="901" customWidth="1"/>
    <col min="2281" max="2281" width="11.7109375" style="901" customWidth="1"/>
    <col min="2282" max="2287" width="7.85546875" style="901" customWidth="1"/>
    <col min="2288" max="2535" width="7.28515625" style="901"/>
    <col min="2536" max="2536" width="23.5703125" style="901" customWidth="1"/>
    <col min="2537" max="2537" width="11.7109375" style="901" customWidth="1"/>
    <col min="2538" max="2543" width="7.85546875" style="901" customWidth="1"/>
    <col min="2544" max="2791" width="7.28515625" style="901"/>
    <col min="2792" max="2792" width="23.5703125" style="901" customWidth="1"/>
    <col min="2793" max="2793" width="11.7109375" style="901" customWidth="1"/>
    <col min="2794" max="2799" width="7.85546875" style="901" customWidth="1"/>
    <col min="2800" max="3047" width="7.28515625" style="901"/>
    <col min="3048" max="3048" width="23.5703125" style="901" customWidth="1"/>
    <col min="3049" max="3049" width="11.7109375" style="901" customWidth="1"/>
    <col min="3050" max="3055" width="7.85546875" style="901" customWidth="1"/>
    <col min="3056" max="3303" width="7.28515625" style="901"/>
    <col min="3304" max="3304" width="23.5703125" style="901" customWidth="1"/>
    <col min="3305" max="3305" width="11.7109375" style="901" customWidth="1"/>
    <col min="3306" max="3311" width="7.85546875" style="901" customWidth="1"/>
    <col min="3312" max="3559" width="7.28515625" style="901"/>
    <col min="3560" max="3560" width="23.5703125" style="901" customWidth="1"/>
    <col min="3561" max="3561" width="11.7109375" style="901" customWidth="1"/>
    <col min="3562" max="3567" width="7.85546875" style="901" customWidth="1"/>
    <col min="3568" max="3815" width="7.28515625" style="901"/>
    <col min="3816" max="3816" width="23.5703125" style="901" customWidth="1"/>
    <col min="3817" max="3817" width="11.7109375" style="901" customWidth="1"/>
    <col min="3818" max="3823" width="7.85546875" style="901" customWidth="1"/>
    <col min="3824" max="4071" width="7.28515625" style="901"/>
    <col min="4072" max="4072" width="23.5703125" style="901" customWidth="1"/>
    <col min="4073" max="4073" width="11.7109375" style="901" customWidth="1"/>
    <col min="4074" max="4079" width="7.85546875" style="901" customWidth="1"/>
    <col min="4080" max="4327" width="7.28515625" style="901"/>
    <col min="4328" max="4328" width="23.5703125" style="901" customWidth="1"/>
    <col min="4329" max="4329" width="11.7109375" style="901" customWidth="1"/>
    <col min="4330" max="4335" width="7.85546875" style="901" customWidth="1"/>
    <col min="4336" max="4583" width="7.28515625" style="901"/>
    <col min="4584" max="4584" width="23.5703125" style="901" customWidth="1"/>
    <col min="4585" max="4585" width="11.7109375" style="901" customWidth="1"/>
    <col min="4586" max="4591" width="7.85546875" style="901" customWidth="1"/>
    <col min="4592" max="4839" width="7.28515625" style="901"/>
    <col min="4840" max="4840" width="23.5703125" style="901" customWidth="1"/>
    <col min="4841" max="4841" width="11.7109375" style="901" customWidth="1"/>
    <col min="4842" max="4847" width="7.85546875" style="901" customWidth="1"/>
    <col min="4848" max="5095" width="7.28515625" style="901"/>
    <col min="5096" max="5096" width="23.5703125" style="901" customWidth="1"/>
    <col min="5097" max="5097" width="11.7109375" style="901" customWidth="1"/>
    <col min="5098" max="5103" width="7.85546875" style="901" customWidth="1"/>
    <col min="5104" max="5351" width="7.28515625" style="901"/>
    <col min="5352" max="5352" width="23.5703125" style="901" customWidth="1"/>
    <col min="5353" max="5353" width="11.7109375" style="901" customWidth="1"/>
    <col min="5354" max="5359" width="7.85546875" style="901" customWidth="1"/>
    <col min="5360" max="5607" width="7.28515625" style="901"/>
    <col min="5608" max="5608" width="23.5703125" style="901" customWidth="1"/>
    <col min="5609" max="5609" width="11.7109375" style="901" customWidth="1"/>
    <col min="5610" max="5615" width="7.85546875" style="901" customWidth="1"/>
    <col min="5616" max="5863" width="7.28515625" style="901"/>
    <col min="5864" max="5864" width="23.5703125" style="901" customWidth="1"/>
    <col min="5865" max="5865" width="11.7109375" style="901" customWidth="1"/>
    <col min="5866" max="5871" width="7.85546875" style="901" customWidth="1"/>
    <col min="5872" max="6119" width="7.28515625" style="901"/>
    <col min="6120" max="6120" width="23.5703125" style="901" customWidth="1"/>
    <col min="6121" max="6121" width="11.7109375" style="901" customWidth="1"/>
    <col min="6122" max="6127" width="7.85546875" style="901" customWidth="1"/>
    <col min="6128" max="6375" width="7.28515625" style="901"/>
    <col min="6376" max="6376" width="23.5703125" style="901" customWidth="1"/>
    <col min="6377" max="6377" width="11.7109375" style="901" customWidth="1"/>
    <col min="6378" max="6383" width="7.85546875" style="901" customWidth="1"/>
    <col min="6384" max="6631" width="7.28515625" style="901"/>
    <col min="6632" max="6632" width="23.5703125" style="901" customWidth="1"/>
    <col min="6633" max="6633" width="11.7109375" style="901" customWidth="1"/>
    <col min="6634" max="6639" width="7.85546875" style="901" customWidth="1"/>
    <col min="6640" max="6887" width="7.28515625" style="901"/>
    <col min="6888" max="6888" width="23.5703125" style="901" customWidth="1"/>
    <col min="6889" max="6889" width="11.7109375" style="901" customWidth="1"/>
    <col min="6890" max="6895" width="7.85546875" style="901" customWidth="1"/>
    <col min="6896" max="7143" width="7.28515625" style="901"/>
    <col min="7144" max="7144" width="23.5703125" style="901" customWidth="1"/>
    <col min="7145" max="7145" width="11.7109375" style="901" customWidth="1"/>
    <col min="7146" max="7151" width="7.85546875" style="901" customWidth="1"/>
    <col min="7152" max="7399" width="7.28515625" style="901"/>
    <col min="7400" max="7400" width="23.5703125" style="901" customWidth="1"/>
    <col min="7401" max="7401" width="11.7109375" style="901" customWidth="1"/>
    <col min="7402" max="7407" width="7.85546875" style="901" customWidth="1"/>
    <col min="7408" max="7655" width="7.28515625" style="901"/>
    <col min="7656" max="7656" width="23.5703125" style="901" customWidth="1"/>
    <col min="7657" max="7657" width="11.7109375" style="901" customWidth="1"/>
    <col min="7658" max="7663" width="7.85546875" style="901" customWidth="1"/>
    <col min="7664" max="7911" width="7.28515625" style="901"/>
    <col min="7912" max="7912" width="23.5703125" style="901" customWidth="1"/>
    <col min="7913" max="7913" width="11.7109375" style="901" customWidth="1"/>
    <col min="7914" max="7919" width="7.85546875" style="901" customWidth="1"/>
    <col min="7920" max="8167" width="7.28515625" style="901"/>
    <col min="8168" max="8168" width="23.5703125" style="901" customWidth="1"/>
    <col min="8169" max="8169" width="11.7109375" style="901" customWidth="1"/>
    <col min="8170" max="8175" width="7.85546875" style="901" customWidth="1"/>
    <col min="8176" max="8423" width="7.28515625" style="901"/>
    <col min="8424" max="8424" width="23.5703125" style="901" customWidth="1"/>
    <col min="8425" max="8425" width="11.7109375" style="901" customWidth="1"/>
    <col min="8426" max="8431" width="7.85546875" style="901" customWidth="1"/>
    <col min="8432" max="8679" width="7.28515625" style="901"/>
    <col min="8680" max="8680" width="23.5703125" style="901" customWidth="1"/>
    <col min="8681" max="8681" width="11.7109375" style="901" customWidth="1"/>
    <col min="8682" max="8687" width="7.85546875" style="901" customWidth="1"/>
    <col min="8688" max="8935" width="7.28515625" style="901"/>
    <col min="8936" max="8936" width="23.5703125" style="901" customWidth="1"/>
    <col min="8937" max="8937" width="11.7109375" style="901" customWidth="1"/>
    <col min="8938" max="8943" width="7.85546875" style="901" customWidth="1"/>
    <col min="8944" max="9191" width="7.28515625" style="901"/>
    <col min="9192" max="9192" width="23.5703125" style="901" customWidth="1"/>
    <col min="9193" max="9193" width="11.7109375" style="901" customWidth="1"/>
    <col min="9194" max="9199" width="7.85546875" style="901" customWidth="1"/>
    <col min="9200" max="9447" width="7.28515625" style="901"/>
    <col min="9448" max="9448" width="23.5703125" style="901" customWidth="1"/>
    <col min="9449" max="9449" width="11.7109375" style="901" customWidth="1"/>
    <col min="9450" max="9455" width="7.85546875" style="901" customWidth="1"/>
    <col min="9456" max="9703" width="7.28515625" style="901"/>
    <col min="9704" max="9704" width="23.5703125" style="901" customWidth="1"/>
    <col min="9705" max="9705" width="11.7109375" style="901" customWidth="1"/>
    <col min="9706" max="9711" width="7.85546875" style="901" customWidth="1"/>
    <col min="9712" max="9959" width="7.28515625" style="901"/>
    <col min="9960" max="9960" width="23.5703125" style="901" customWidth="1"/>
    <col min="9961" max="9961" width="11.7109375" style="901" customWidth="1"/>
    <col min="9962" max="9967" width="7.85546875" style="901" customWidth="1"/>
    <col min="9968" max="10215" width="7.28515625" style="901"/>
    <col min="10216" max="10216" width="23.5703125" style="901" customWidth="1"/>
    <col min="10217" max="10217" width="11.7109375" style="901" customWidth="1"/>
    <col min="10218" max="10223" width="7.85546875" style="901" customWidth="1"/>
    <col min="10224" max="10471" width="7.28515625" style="901"/>
    <col min="10472" max="10472" width="23.5703125" style="901" customWidth="1"/>
    <col min="10473" max="10473" width="11.7109375" style="901" customWidth="1"/>
    <col min="10474" max="10479" width="7.85546875" style="901" customWidth="1"/>
    <col min="10480" max="10727" width="7.28515625" style="901"/>
    <col min="10728" max="10728" width="23.5703125" style="901" customWidth="1"/>
    <col min="10729" max="10729" width="11.7109375" style="901" customWidth="1"/>
    <col min="10730" max="10735" width="7.85546875" style="901" customWidth="1"/>
    <col min="10736" max="10983" width="7.28515625" style="901"/>
    <col min="10984" max="10984" width="23.5703125" style="901" customWidth="1"/>
    <col min="10985" max="10985" width="11.7109375" style="901" customWidth="1"/>
    <col min="10986" max="10991" width="7.85546875" style="901" customWidth="1"/>
    <col min="10992" max="11239" width="7.28515625" style="901"/>
    <col min="11240" max="11240" width="23.5703125" style="901" customWidth="1"/>
    <col min="11241" max="11241" width="11.7109375" style="901" customWidth="1"/>
    <col min="11242" max="11247" width="7.85546875" style="901" customWidth="1"/>
    <col min="11248" max="11495" width="7.28515625" style="901"/>
    <col min="11496" max="11496" width="23.5703125" style="901" customWidth="1"/>
    <col min="11497" max="11497" width="11.7109375" style="901" customWidth="1"/>
    <col min="11498" max="11503" width="7.85546875" style="901" customWidth="1"/>
    <col min="11504" max="11751" width="7.28515625" style="901"/>
    <col min="11752" max="11752" width="23.5703125" style="901" customWidth="1"/>
    <col min="11753" max="11753" width="11.7109375" style="901" customWidth="1"/>
    <col min="11754" max="11759" width="7.85546875" style="901" customWidth="1"/>
    <col min="11760" max="12007" width="7.28515625" style="901"/>
    <col min="12008" max="12008" width="23.5703125" style="901" customWidth="1"/>
    <col min="12009" max="12009" width="11.7109375" style="901" customWidth="1"/>
    <col min="12010" max="12015" width="7.85546875" style="901" customWidth="1"/>
    <col min="12016" max="12263" width="7.28515625" style="901"/>
    <col min="12264" max="12264" width="23.5703125" style="901" customWidth="1"/>
    <col min="12265" max="12265" width="11.7109375" style="901" customWidth="1"/>
    <col min="12266" max="12271" width="7.85546875" style="901" customWidth="1"/>
    <col min="12272" max="12519" width="7.28515625" style="901"/>
    <col min="12520" max="12520" width="23.5703125" style="901" customWidth="1"/>
    <col min="12521" max="12521" width="11.7109375" style="901" customWidth="1"/>
    <col min="12522" max="12527" width="7.85546875" style="901" customWidth="1"/>
    <col min="12528" max="12775" width="7.28515625" style="901"/>
    <col min="12776" max="12776" width="23.5703125" style="901" customWidth="1"/>
    <col min="12777" max="12777" width="11.7109375" style="901" customWidth="1"/>
    <col min="12778" max="12783" width="7.85546875" style="901" customWidth="1"/>
    <col min="12784" max="13031" width="7.28515625" style="901"/>
    <col min="13032" max="13032" width="23.5703125" style="901" customWidth="1"/>
    <col min="13033" max="13033" width="11.7109375" style="901" customWidth="1"/>
    <col min="13034" max="13039" width="7.85546875" style="901" customWidth="1"/>
    <col min="13040" max="13287" width="7.28515625" style="901"/>
    <col min="13288" max="13288" width="23.5703125" style="901" customWidth="1"/>
    <col min="13289" max="13289" width="11.7109375" style="901" customWidth="1"/>
    <col min="13290" max="13295" width="7.85546875" style="901" customWidth="1"/>
    <col min="13296" max="13543" width="7.28515625" style="901"/>
    <col min="13544" max="13544" width="23.5703125" style="901" customWidth="1"/>
    <col min="13545" max="13545" width="11.7109375" style="901" customWidth="1"/>
    <col min="13546" max="13551" width="7.85546875" style="901" customWidth="1"/>
    <col min="13552" max="13799" width="7.28515625" style="901"/>
    <col min="13800" max="13800" width="23.5703125" style="901" customWidth="1"/>
    <col min="13801" max="13801" width="11.7109375" style="901" customWidth="1"/>
    <col min="13802" max="13807" width="7.85546875" style="901" customWidth="1"/>
    <col min="13808" max="14055" width="7.28515625" style="901"/>
    <col min="14056" max="14056" width="23.5703125" style="901" customWidth="1"/>
    <col min="14057" max="14057" width="11.7109375" style="901" customWidth="1"/>
    <col min="14058" max="14063" width="7.85546875" style="901" customWidth="1"/>
    <col min="14064" max="14311" width="7.28515625" style="901"/>
    <col min="14312" max="14312" width="23.5703125" style="901" customWidth="1"/>
    <col min="14313" max="14313" width="11.7109375" style="901" customWidth="1"/>
    <col min="14314" max="14319" width="7.85546875" style="901" customWidth="1"/>
    <col min="14320" max="14567" width="7.28515625" style="901"/>
    <col min="14568" max="14568" width="23.5703125" style="901" customWidth="1"/>
    <col min="14569" max="14569" width="11.7109375" style="901" customWidth="1"/>
    <col min="14570" max="14575" width="7.85546875" style="901" customWidth="1"/>
    <col min="14576" max="14823" width="7.28515625" style="901"/>
    <col min="14824" max="14824" width="23.5703125" style="901" customWidth="1"/>
    <col min="14825" max="14825" width="11.7109375" style="901" customWidth="1"/>
    <col min="14826" max="14831" width="7.85546875" style="901" customWidth="1"/>
    <col min="14832" max="15079" width="7.28515625" style="901"/>
    <col min="15080" max="15080" width="23.5703125" style="901" customWidth="1"/>
    <col min="15081" max="15081" width="11.7109375" style="901" customWidth="1"/>
    <col min="15082" max="15087" width="7.85546875" style="901" customWidth="1"/>
    <col min="15088" max="15335" width="7.28515625" style="901"/>
    <col min="15336" max="15336" width="23.5703125" style="901" customWidth="1"/>
    <col min="15337" max="15337" width="11.7109375" style="901" customWidth="1"/>
    <col min="15338" max="15343" width="7.85546875" style="901" customWidth="1"/>
    <col min="15344" max="15591" width="7.28515625" style="901"/>
    <col min="15592" max="15592" width="23.5703125" style="901" customWidth="1"/>
    <col min="15593" max="15593" width="11.7109375" style="901" customWidth="1"/>
    <col min="15594" max="15599" width="7.85546875" style="901" customWidth="1"/>
    <col min="15600" max="15847" width="7.28515625" style="901"/>
    <col min="15848" max="15848" width="23.5703125" style="901" customWidth="1"/>
    <col min="15849" max="15849" width="11.7109375" style="901" customWidth="1"/>
    <col min="15850" max="15855" width="7.85546875" style="901" customWidth="1"/>
    <col min="15856" max="16103" width="7.28515625" style="901"/>
    <col min="16104" max="16104" width="23.5703125" style="901" customWidth="1"/>
    <col min="16105" max="16105" width="11.7109375" style="901" customWidth="1"/>
    <col min="16106" max="16111" width="7.85546875" style="901" customWidth="1"/>
    <col min="16112" max="16384" width="7.28515625" style="901"/>
  </cols>
  <sheetData>
    <row r="1" spans="1:10" ht="28.5" customHeight="1" thickBot="1">
      <c r="A1" s="903" t="s">
        <v>580</v>
      </c>
      <c r="B1" s="903"/>
      <c r="C1" s="1486" t="s">
        <v>424</v>
      </c>
      <c r="D1" s="1486"/>
      <c r="E1" s="1486"/>
      <c r="F1" s="1486"/>
      <c r="G1" s="903"/>
      <c r="H1" s="903"/>
      <c r="I1" s="903"/>
      <c r="J1" s="902" t="s">
        <v>465</v>
      </c>
    </row>
    <row r="2" spans="1:10" ht="18.75" customHeight="1">
      <c r="A2" s="1505"/>
      <c r="B2" s="1505"/>
      <c r="C2" s="1505"/>
      <c r="D2" s="1505"/>
      <c r="E2" s="1505"/>
      <c r="F2" s="1505"/>
      <c r="G2" s="1505"/>
      <c r="H2" s="1505"/>
      <c r="I2" s="1505"/>
      <c r="J2" s="1505"/>
    </row>
    <row r="3" spans="1:10" ht="18.75" customHeight="1">
      <c r="A3" s="1487" t="s">
        <v>464</v>
      </c>
      <c r="B3" s="1487"/>
      <c r="C3" s="1487"/>
      <c r="D3" s="1487"/>
      <c r="E3" s="1487"/>
      <c r="F3" s="1487"/>
      <c r="G3" s="1487"/>
      <c r="H3" s="1487"/>
      <c r="I3" s="1487"/>
      <c r="J3" s="1487"/>
    </row>
    <row r="4" spans="1:10" ht="18.75" customHeight="1">
      <c r="A4" s="1520"/>
      <c r="B4" s="1520"/>
      <c r="C4" s="1520"/>
      <c r="D4" s="1520"/>
      <c r="E4" s="1520"/>
      <c r="F4" s="1520"/>
      <c r="G4" s="1520"/>
      <c r="H4" s="1520"/>
      <c r="I4" s="1520"/>
      <c r="J4" s="1520"/>
    </row>
    <row r="5" spans="1:10" ht="16.5" customHeight="1">
      <c r="A5" s="1494" t="s">
        <v>853</v>
      </c>
      <c r="B5" s="1494" t="s">
        <v>576</v>
      </c>
      <c r="C5" s="1488" t="s">
        <v>626</v>
      </c>
      <c r="D5" s="1489"/>
      <c r="E5" s="1488" t="s">
        <v>625</v>
      </c>
      <c r="F5" s="1502"/>
      <c r="G5" s="1502"/>
      <c r="H5" s="1489"/>
      <c r="I5" s="1488" t="s">
        <v>575</v>
      </c>
      <c r="J5" s="1489"/>
    </row>
    <row r="6" spans="1:10" ht="32.25" customHeight="1">
      <c r="A6" s="1495"/>
      <c r="B6" s="1497"/>
      <c r="C6" s="897" t="s">
        <v>573</v>
      </c>
      <c r="D6" s="897" t="s">
        <v>620</v>
      </c>
      <c r="E6" s="897" t="s">
        <v>624</v>
      </c>
      <c r="F6" s="897" t="s">
        <v>623</v>
      </c>
      <c r="G6" s="897" t="s">
        <v>622</v>
      </c>
      <c r="H6" s="897" t="s">
        <v>621</v>
      </c>
      <c r="I6" s="897" t="s">
        <v>573</v>
      </c>
      <c r="J6" s="897" t="s">
        <v>620</v>
      </c>
    </row>
    <row r="7" spans="1:10" ht="16.5" customHeight="1" thickBot="1">
      <c r="A7" s="1496"/>
      <c r="B7" s="896" t="s">
        <v>548</v>
      </c>
      <c r="C7" s="896" t="s">
        <v>547</v>
      </c>
      <c r="D7" s="896" t="s">
        <v>546</v>
      </c>
      <c r="E7" s="896" t="s">
        <v>547</v>
      </c>
      <c r="F7" s="896" t="s">
        <v>547</v>
      </c>
      <c r="G7" s="896" t="s">
        <v>547</v>
      </c>
      <c r="H7" s="896" t="s">
        <v>547</v>
      </c>
      <c r="I7" s="896" t="s">
        <v>547</v>
      </c>
      <c r="J7" s="896" t="s">
        <v>546</v>
      </c>
    </row>
    <row r="8" spans="1:10" ht="22.5" hidden="1" customHeight="1">
      <c r="A8" s="934"/>
      <c r="B8" s="934"/>
      <c r="C8" s="934"/>
      <c r="D8" s="934"/>
      <c r="E8" s="934"/>
      <c r="F8" s="934"/>
      <c r="G8" s="934"/>
      <c r="H8" s="934"/>
      <c r="I8" s="934"/>
      <c r="J8" s="934"/>
    </row>
    <row r="9" spans="1:10" ht="22.5" hidden="1" customHeight="1" thickBot="1">
      <c r="A9" s="934"/>
      <c r="B9" s="934"/>
      <c r="C9" s="934"/>
      <c r="D9" s="934"/>
      <c r="E9" s="934"/>
      <c r="F9" s="934"/>
      <c r="G9" s="934"/>
      <c r="H9" s="934"/>
      <c r="I9" s="934"/>
      <c r="J9" s="934"/>
    </row>
    <row r="10" spans="1:10" ht="10.5" customHeight="1">
      <c r="A10" s="1022"/>
      <c r="B10" s="894"/>
      <c r="C10" s="893"/>
      <c r="D10" s="932"/>
      <c r="E10" s="933"/>
      <c r="F10" s="933"/>
      <c r="G10" s="933"/>
      <c r="H10" s="933"/>
      <c r="I10" s="893"/>
      <c r="J10" s="932"/>
    </row>
    <row r="11" spans="1:10" ht="20.25" customHeight="1">
      <c r="A11" s="891" t="s">
        <v>852</v>
      </c>
      <c r="B11" s="888">
        <v>3618.8971000000001</v>
      </c>
      <c r="C11" s="887">
        <v>29303.1587</v>
      </c>
      <c r="D11" s="888">
        <v>108.82510000000001</v>
      </c>
      <c r="E11" s="889">
        <v>15827.2937</v>
      </c>
      <c r="F11" s="889">
        <v>21380.758000000002</v>
      </c>
      <c r="G11" s="889">
        <v>38723.332600000002</v>
      </c>
      <c r="H11" s="889">
        <v>52644.835800000001</v>
      </c>
      <c r="I11" s="887">
        <v>33818.396699999998</v>
      </c>
      <c r="J11" s="888">
        <v>108.24</v>
      </c>
    </row>
    <row r="12" spans="1:10" ht="20.25" customHeight="1" thickBot="1">
      <c r="A12" s="930" t="s">
        <v>851</v>
      </c>
      <c r="B12" s="926">
        <v>120.2073</v>
      </c>
      <c r="C12" s="927">
        <v>24859.839400000001</v>
      </c>
      <c r="D12" s="926">
        <v>109.53530000000001</v>
      </c>
      <c r="E12" s="928">
        <v>14034.274799999999</v>
      </c>
      <c r="F12" s="928">
        <v>17657.8416</v>
      </c>
      <c r="G12" s="928">
        <v>34140.036099999998</v>
      </c>
      <c r="H12" s="928">
        <v>47550.493300000002</v>
      </c>
      <c r="I12" s="927">
        <v>29638.220700000002</v>
      </c>
      <c r="J12" s="926">
        <v>110.9</v>
      </c>
    </row>
    <row r="13" spans="1:10" ht="20.25" customHeight="1" thickTop="1">
      <c r="A13" s="880" t="s">
        <v>496</v>
      </c>
      <c r="B13" s="877">
        <v>3739.1044999999999</v>
      </c>
      <c r="C13" s="876">
        <v>29184.289499999999</v>
      </c>
      <c r="D13" s="877">
        <v>108.86790000000001</v>
      </c>
      <c r="E13" s="878">
        <v>15718.2819</v>
      </c>
      <c r="F13" s="878">
        <v>21208.810399999998</v>
      </c>
      <c r="G13" s="878">
        <v>38585.107799999998</v>
      </c>
      <c r="H13" s="878">
        <v>52510.554700000001</v>
      </c>
      <c r="I13" s="876">
        <v>33684.004500000003</v>
      </c>
      <c r="J13" s="877">
        <v>108.27</v>
      </c>
    </row>
    <row r="15" spans="1:10">
      <c r="A15" s="1025"/>
    </row>
    <row r="16" spans="1:10">
      <c r="A16" s="1023"/>
    </row>
    <row r="17" spans="1:1">
      <c r="A17" s="1023"/>
    </row>
    <row r="18" spans="1:1">
      <c r="A18" s="1024"/>
    </row>
    <row r="19" spans="1:1">
      <c r="A19" s="1023"/>
    </row>
  </sheetData>
  <mergeCells count="9">
    <mergeCell ref="C1:F1"/>
    <mergeCell ref="A2:J2"/>
    <mergeCell ref="A3:J3"/>
    <mergeCell ref="A4:J4"/>
    <mergeCell ref="A5:A7"/>
    <mergeCell ref="B5:B6"/>
    <mergeCell ref="C5:D5"/>
    <mergeCell ref="E5:H5"/>
    <mergeCell ref="I5:J5"/>
  </mergeCells>
  <printOptions horizontalCentered="1"/>
  <pageMargins left="0.59055118110236227" right="0.59055118110236227" top="1.3779527559055118" bottom="0.59055118110236227" header="0.19685039370078741" footer="0.19685039370078741"/>
  <pageSetup paperSize="9" orientation="landscape" r:id="rId1"/>
  <headerFooter scaleWithDoc="0" alignWithMargins="0">
    <oddHeader>&amp;R&amp;"Arial,Obyčejné"Strana 15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zoomScale="70" zoomScaleNormal="70" workbookViewId="0"/>
  </sheetViews>
  <sheetFormatPr defaultRowHeight="12.75"/>
  <cols>
    <col min="1" max="1" width="50.7109375" style="7" customWidth="1"/>
    <col min="2" max="3" width="15.7109375" style="7" customWidth="1"/>
    <col min="4" max="9" width="17.7109375" style="7" customWidth="1"/>
    <col min="10" max="11" width="15.7109375" style="7" customWidth="1"/>
    <col min="12" max="13" width="17.7109375" style="7" customWidth="1"/>
    <col min="14" max="16384" width="9.140625" style="7"/>
  </cols>
  <sheetData>
    <row r="1" spans="1:13" s="1" customFormat="1" ht="20.100000000000001" customHeight="1">
      <c r="E1" s="2"/>
      <c r="F1" s="2"/>
      <c r="G1" s="2"/>
      <c r="H1" s="2"/>
      <c r="I1" s="2"/>
      <c r="J1" s="2"/>
      <c r="K1" s="2"/>
      <c r="L1" s="2"/>
      <c r="M1" s="2" t="s">
        <v>0</v>
      </c>
    </row>
    <row r="2" spans="1:13" s="1" customFormat="1" ht="12" customHeight="1"/>
    <row r="3" spans="1:13" s="3" customFormat="1" ht="24.95" customHeight="1">
      <c r="A3" s="1214" t="s">
        <v>451</v>
      </c>
      <c r="B3" s="1215"/>
      <c r="C3" s="1215"/>
      <c r="D3" s="1215"/>
      <c r="E3" s="1215"/>
      <c r="F3" s="1215"/>
      <c r="G3" s="1215"/>
      <c r="H3" s="1215"/>
      <c r="I3" s="1215"/>
      <c r="J3" s="1215"/>
      <c r="K3" s="1215"/>
      <c r="L3" s="1215"/>
      <c r="M3" s="1215"/>
    </row>
    <row r="4" spans="1:13" s="1" customFormat="1" ht="20.100000000000001" customHeight="1">
      <c r="A4" s="1216" t="s">
        <v>1</v>
      </c>
      <c r="B4" s="1215"/>
      <c r="C4" s="1215"/>
      <c r="D4" s="1215"/>
      <c r="E4" s="1215"/>
      <c r="F4" s="1215"/>
      <c r="G4" s="1215"/>
      <c r="H4" s="1215"/>
      <c r="I4" s="1215"/>
      <c r="J4" s="1215"/>
      <c r="K4" s="1215"/>
      <c r="L4" s="1215"/>
      <c r="M4" s="1215"/>
    </row>
    <row r="5" spans="1:13" s="1" customFormat="1" ht="11.25" customHeight="1" thickBot="1"/>
    <row r="6" spans="1:13" s="1" customFormat="1" ht="30" customHeight="1" thickTop="1">
      <c r="A6" s="1217" t="s">
        <v>2</v>
      </c>
      <c r="B6" s="1219" t="s">
        <v>3</v>
      </c>
      <c r="C6" s="1221" t="s">
        <v>450</v>
      </c>
      <c r="D6" s="1223" t="s">
        <v>4</v>
      </c>
      <c r="E6" s="1224"/>
      <c r="F6" s="1219" t="s">
        <v>5</v>
      </c>
      <c r="G6" s="1221" t="s">
        <v>449</v>
      </c>
      <c r="H6" s="1223" t="s">
        <v>4</v>
      </c>
      <c r="I6" s="1224"/>
      <c r="J6" s="1219" t="s">
        <v>13</v>
      </c>
      <c r="K6" s="1221" t="s">
        <v>448</v>
      </c>
      <c r="L6" s="1223" t="s">
        <v>4</v>
      </c>
      <c r="M6" s="1224"/>
    </row>
    <row r="7" spans="1:13" s="1" customFormat="1" ht="30" customHeight="1" thickBot="1">
      <c r="A7" s="1218"/>
      <c r="B7" s="1220"/>
      <c r="C7" s="1222"/>
      <c r="D7" s="795" t="s">
        <v>6</v>
      </c>
      <c r="E7" s="794" t="s">
        <v>7</v>
      </c>
      <c r="F7" s="1220"/>
      <c r="G7" s="1222"/>
      <c r="H7" s="795" t="s">
        <v>6</v>
      </c>
      <c r="I7" s="794" t="s">
        <v>447</v>
      </c>
      <c r="J7" s="1220"/>
      <c r="K7" s="1222"/>
      <c r="L7" s="795" t="s">
        <v>6</v>
      </c>
      <c r="M7" s="794" t="s">
        <v>446</v>
      </c>
    </row>
    <row r="8" spans="1:13" s="1" customFormat="1" ht="30" customHeight="1" thickTop="1">
      <c r="A8" s="1208" t="s">
        <v>8</v>
      </c>
      <c r="B8" s="793" t="s">
        <v>9</v>
      </c>
      <c r="C8" s="792" t="s">
        <v>9</v>
      </c>
      <c r="D8" s="791" t="s">
        <v>10</v>
      </c>
      <c r="E8" s="790" t="s">
        <v>10</v>
      </c>
      <c r="F8" s="793" t="s">
        <v>9</v>
      </c>
      <c r="G8" s="792" t="s">
        <v>9</v>
      </c>
      <c r="H8" s="791" t="s">
        <v>10</v>
      </c>
      <c r="I8" s="790" t="s">
        <v>10</v>
      </c>
      <c r="J8" s="793" t="s">
        <v>9</v>
      </c>
      <c r="K8" s="792" t="s">
        <v>9</v>
      </c>
      <c r="L8" s="791" t="s">
        <v>10</v>
      </c>
      <c r="M8" s="790" t="s">
        <v>10</v>
      </c>
    </row>
    <row r="9" spans="1:13" s="1" customFormat="1" ht="30" customHeight="1" thickBot="1">
      <c r="A9" s="1209"/>
      <c r="B9" s="789">
        <v>27880</v>
      </c>
      <c r="C9" s="788">
        <v>30284</v>
      </c>
      <c r="D9" s="787">
        <v>108.6</v>
      </c>
      <c r="E9" s="786">
        <v>106.6</v>
      </c>
      <c r="F9" s="789">
        <v>29335</v>
      </c>
      <c r="G9" s="788">
        <v>31876</v>
      </c>
      <c r="H9" s="787">
        <v>108.7</v>
      </c>
      <c r="I9" s="786">
        <v>106.3</v>
      </c>
      <c r="J9" s="789">
        <v>29058</v>
      </c>
      <c r="K9" s="788">
        <v>31516</v>
      </c>
      <c r="L9" s="787">
        <v>108.5</v>
      </c>
      <c r="M9" s="786">
        <v>106</v>
      </c>
    </row>
    <row r="10" spans="1:13" s="4" customFormat="1" ht="30" customHeight="1" thickTop="1">
      <c r="A10" s="1210" t="s">
        <v>11</v>
      </c>
      <c r="B10" s="785" t="s">
        <v>12</v>
      </c>
      <c r="C10" s="784" t="s">
        <v>12</v>
      </c>
      <c r="D10" s="1212" t="s">
        <v>10</v>
      </c>
      <c r="E10" s="1213"/>
      <c r="F10" s="785" t="s">
        <v>12</v>
      </c>
      <c r="G10" s="784" t="s">
        <v>12</v>
      </c>
      <c r="H10" s="1212" t="s">
        <v>10</v>
      </c>
      <c r="I10" s="1213"/>
      <c r="J10" s="785" t="s">
        <v>12</v>
      </c>
      <c r="K10" s="784" t="s">
        <v>12</v>
      </c>
      <c r="L10" s="1212" t="s">
        <v>10</v>
      </c>
      <c r="M10" s="1213"/>
    </row>
    <row r="11" spans="1:13" s="1" customFormat="1" ht="30" customHeight="1" thickBot="1">
      <c r="A11" s="1211"/>
      <c r="B11" s="783">
        <v>3950.6</v>
      </c>
      <c r="C11" s="782">
        <v>4034.1</v>
      </c>
      <c r="D11" s="1225">
        <v>102.1</v>
      </c>
      <c r="E11" s="1226"/>
      <c r="F11" s="783">
        <v>3994.3</v>
      </c>
      <c r="G11" s="782">
        <v>4066.4</v>
      </c>
      <c r="H11" s="1225">
        <v>101.8</v>
      </c>
      <c r="I11" s="1226"/>
      <c r="J11" s="783">
        <v>4016.6</v>
      </c>
      <c r="K11" s="782">
        <v>4070.1</v>
      </c>
      <c r="L11" s="1225">
        <v>101.3</v>
      </c>
      <c r="M11" s="1226"/>
    </row>
    <row r="12" spans="1:13" s="1" customFormat="1" ht="15" customHeight="1" thickTop="1" thickBot="1">
      <c r="A12" s="799"/>
      <c r="B12" s="798"/>
      <c r="C12" s="798"/>
      <c r="D12" s="797"/>
      <c r="E12" s="796"/>
      <c r="F12" s="796"/>
      <c r="G12" s="796"/>
      <c r="H12" s="796"/>
      <c r="I12" s="796"/>
      <c r="J12" s="798"/>
      <c r="K12" s="798"/>
      <c r="L12" s="797"/>
      <c r="M12" s="796"/>
    </row>
    <row r="13" spans="1:13" s="1" customFormat="1" ht="30" customHeight="1" thickTop="1">
      <c r="A13" s="1217" t="s">
        <v>2</v>
      </c>
      <c r="B13" s="1219" t="s">
        <v>137</v>
      </c>
      <c r="C13" s="1221" t="s">
        <v>445</v>
      </c>
      <c r="D13" s="1223" t="s">
        <v>4</v>
      </c>
      <c r="E13" s="1224"/>
      <c r="F13" s="1219" t="s">
        <v>135</v>
      </c>
      <c r="G13" s="1221" t="s">
        <v>427</v>
      </c>
      <c r="H13" s="1223" t="s">
        <v>4</v>
      </c>
      <c r="I13" s="1224"/>
    </row>
    <row r="14" spans="1:13" s="1" customFormat="1" ht="30" customHeight="1" thickBot="1">
      <c r="A14" s="1218"/>
      <c r="B14" s="1220"/>
      <c r="C14" s="1222"/>
      <c r="D14" s="795" t="s">
        <v>6</v>
      </c>
      <c r="E14" s="794" t="s">
        <v>444</v>
      </c>
      <c r="F14" s="1220"/>
      <c r="G14" s="1222"/>
      <c r="H14" s="795" t="s">
        <v>6</v>
      </c>
      <c r="I14" s="794" t="s">
        <v>443</v>
      </c>
    </row>
    <row r="15" spans="1:13" s="1" customFormat="1" ht="30" customHeight="1" thickTop="1">
      <c r="A15" s="1208" t="s">
        <v>8</v>
      </c>
      <c r="B15" s="793" t="s">
        <v>9</v>
      </c>
      <c r="C15" s="792" t="s">
        <v>9</v>
      </c>
      <c r="D15" s="791" t="s">
        <v>10</v>
      </c>
      <c r="E15" s="790" t="s">
        <v>10</v>
      </c>
      <c r="F15" s="793" t="s">
        <v>9</v>
      </c>
      <c r="G15" s="792" t="s">
        <v>9</v>
      </c>
      <c r="H15" s="791" t="s">
        <v>10</v>
      </c>
      <c r="I15" s="790" t="s">
        <v>10</v>
      </c>
    </row>
    <row r="16" spans="1:13" s="1" customFormat="1" ht="30" customHeight="1" thickBot="1">
      <c r="A16" s="1209"/>
      <c r="B16" s="789">
        <v>31661</v>
      </c>
      <c r="C16" s="788">
        <v>33840</v>
      </c>
      <c r="D16" s="787">
        <v>106.9</v>
      </c>
      <c r="E16" s="786">
        <v>104.7</v>
      </c>
      <c r="F16" s="789">
        <v>29496</v>
      </c>
      <c r="G16" s="788">
        <v>31885</v>
      </c>
      <c r="H16" s="787">
        <v>108.1</v>
      </c>
      <c r="I16" s="786">
        <v>105.9</v>
      </c>
    </row>
    <row r="17" spans="1:9" s="1" customFormat="1" ht="30" customHeight="1" thickTop="1">
      <c r="A17" s="1210" t="s">
        <v>11</v>
      </c>
      <c r="B17" s="785" t="s">
        <v>12</v>
      </c>
      <c r="C17" s="784" t="s">
        <v>12</v>
      </c>
      <c r="D17" s="1212" t="s">
        <v>10</v>
      </c>
      <c r="E17" s="1213"/>
      <c r="F17" s="785" t="s">
        <v>12</v>
      </c>
      <c r="G17" s="784" t="s">
        <v>12</v>
      </c>
      <c r="H17" s="1212" t="s">
        <v>10</v>
      </c>
      <c r="I17" s="1213"/>
    </row>
    <row r="18" spans="1:9" s="1" customFormat="1" ht="30" customHeight="1" thickBot="1">
      <c r="A18" s="1211"/>
      <c r="B18" s="783">
        <v>4057.2</v>
      </c>
      <c r="C18" s="782">
        <v>4094.3</v>
      </c>
      <c r="D18" s="1225">
        <v>100.9</v>
      </c>
      <c r="E18" s="1226"/>
      <c r="F18" s="783">
        <v>4004.7</v>
      </c>
      <c r="G18" s="782">
        <v>4066.2</v>
      </c>
      <c r="H18" s="1225">
        <v>101.5</v>
      </c>
      <c r="I18" s="1226"/>
    </row>
    <row r="19" spans="1:9" s="1" customFormat="1" ht="9" customHeight="1" thickTop="1"/>
    <row r="20" spans="1:9" s="5" customFormat="1" ht="15" customHeight="1">
      <c r="A20" s="6" t="s">
        <v>442</v>
      </c>
    </row>
    <row r="21" spans="1:9" s="5" customFormat="1" ht="15" customHeight="1">
      <c r="A21" s="6" t="s">
        <v>441</v>
      </c>
    </row>
    <row r="22" spans="1:9" s="5" customFormat="1" ht="15" customHeight="1">
      <c r="A22" s="6" t="s">
        <v>440</v>
      </c>
    </row>
    <row r="23" spans="1:9" s="5" customFormat="1" ht="15" customHeight="1">
      <c r="A23" s="6" t="s">
        <v>439</v>
      </c>
    </row>
    <row r="24" spans="1:9" s="5" customFormat="1" ht="15" customHeight="1">
      <c r="A24" s="6" t="s">
        <v>438</v>
      </c>
    </row>
    <row r="25" spans="1:9">
      <c r="A25" s="5"/>
    </row>
    <row r="26" spans="1:9">
      <c r="A26" s="8" t="s">
        <v>14</v>
      </c>
    </row>
  </sheetData>
  <mergeCells count="33">
    <mergeCell ref="A13:A14"/>
    <mergeCell ref="B13:B14"/>
    <mergeCell ref="C13:C14"/>
    <mergeCell ref="D13:E13"/>
    <mergeCell ref="F13:F14"/>
    <mergeCell ref="A15:A16"/>
    <mergeCell ref="A17:A18"/>
    <mergeCell ref="D17:E17"/>
    <mergeCell ref="H17:I17"/>
    <mergeCell ref="D18:E18"/>
    <mergeCell ref="H18:I18"/>
    <mergeCell ref="D11:E11"/>
    <mergeCell ref="L11:M11"/>
    <mergeCell ref="H10:I10"/>
    <mergeCell ref="H11:I11"/>
    <mergeCell ref="H13:I13"/>
    <mergeCell ref="G13:G14"/>
    <mergeCell ref="A8:A9"/>
    <mergeCell ref="A10:A11"/>
    <mergeCell ref="D10:E10"/>
    <mergeCell ref="A3:M3"/>
    <mergeCell ref="A4:M4"/>
    <mergeCell ref="A6:A7"/>
    <mergeCell ref="B6:B7"/>
    <mergeCell ref="C6:C7"/>
    <mergeCell ref="D6:E6"/>
    <mergeCell ref="J6:J7"/>
    <mergeCell ref="K6:K7"/>
    <mergeCell ref="L6:M6"/>
    <mergeCell ref="F6:F7"/>
    <mergeCell ref="G6:G7"/>
    <mergeCell ref="H6:I6"/>
    <mergeCell ref="L10:M10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54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zoomScaleNormal="100" workbookViewId="0">
      <selection activeCell="C17" sqref="C17"/>
    </sheetView>
  </sheetViews>
  <sheetFormatPr defaultColWidth="9" defaultRowHeight="12.75"/>
  <cols>
    <col min="1" max="1" width="30.7109375" style="11" customWidth="1"/>
    <col min="2" max="7" width="14.7109375" style="11" customWidth="1"/>
    <col min="8" max="256" width="9" style="11"/>
    <col min="257" max="257" width="35.7109375" style="11" customWidth="1"/>
    <col min="258" max="259" width="18.28515625" style="11" bestFit="1" customWidth="1"/>
    <col min="260" max="260" width="17.85546875" style="11" bestFit="1" customWidth="1"/>
    <col min="261" max="261" width="15.7109375" style="11" customWidth="1"/>
    <col min="262" max="263" width="18.28515625" style="11" bestFit="1" customWidth="1"/>
    <col min="264" max="512" width="9" style="11"/>
    <col min="513" max="513" width="35.7109375" style="11" customWidth="1"/>
    <col min="514" max="515" width="18.28515625" style="11" bestFit="1" customWidth="1"/>
    <col min="516" max="516" width="17.85546875" style="11" bestFit="1" customWidth="1"/>
    <col min="517" max="517" width="15.7109375" style="11" customWidth="1"/>
    <col min="518" max="519" width="18.28515625" style="11" bestFit="1" customWidth="1"/>
    <col min="520" max="768" width="9" style="11"/>
    <col min="769" max="769" width="35.7109375" style="11" customWidth="1"/>
    <col min="770" max="771" width="18.28515625" style="11" bestFit="1" customWidth="1"/>
    <col min="772" max="772" width="17.85546875" style="11" bestFit="1" customWidth="1"/>
    <col min="773" max="773" width="15.7109375" style="11" customWidth="1"/>
    <col min="774" max="775" width="18.28515625" style="11" bestFit="1" customWidth="1"/>
    <col min="776" max="1024" width="9" style="11"/>
    <col min="1025" max="1025" width="35.7109375" style="11" customWidth="1"/>
    <col min="1026" max="1027" width="18.28515625" style="11" bestFit="1" customWidth="1"/>
    <col min="1028" max="1028" width="17.85546875" style="11" bestFit="1" customWidth="1"/>
    <col min="1029" max="1029" width="15.7109375" style="11" customWidth="1"/>
    <col min="1030" max="1031" width="18.28515625" style="11" bestFit="1" customWidth="1"/>
    <col min="1032" max="1280" width="9" style="11"/>
    <col min="1281" max="1281" width="35.7109375" style="11" customWidth="1"/>
    <col min="1282" max="1283" width="18.28515625" style="11" bestFit="1" customWidth="1"/>
    <col min="1284" max="1284" width="17.85546875" style="11" bestFit="1" customWidth="1"/>
    <col min="1285" max="1285" width="15.7109375" style="11" customWidth="1"/>
    <col min="1286" max="1287" width="18.28515625" style="11" bestFit="1" customWidth="1"/>
    <col min="1288" max="1536" width="9" style="11"/>
    <col min="1537" max="1537" width="35.7109375" style="11" customWidth="1"/>
    <col min="1538" max="1539" width="18.28515625" style="11" bestFit="1" customWidth="1"/>
    <col min="1540" max="1540" width="17.85546875" style="11" bestFit="1" customWidth="1"/>
    <col min="1541" max="1541" width="15.7109375" style="11" customWidth="1"/>
    <col min="1542" max="1543" width="18.28515625" style="11" bestFit="1" customWidth="1"/>
    <col min="1544" max="1792" width="9" style="11"/>
    <col min="1793" max="1793" width="35.7109375" style="11" customWidth="1"/>
    <col min="1794" max="1795" width="18.28515625" style="11" bestFit="1" customWidth="1"/>
    <col min="1796" max="1796" width="17.85546875" style="11" bestFit="1" customWidth="1"/>
    <col min="1797" max="1797" width="15.7109375" style="11" customWidth="1"/>
    <col min="1798" max="1799" width="18.28515625" style="11" bestFit="1" customWidth="1"/>
    <col min="1800" max="2048" width="9" style="11"/>
    <col min="2049" max="2049" width="35.7109375" style="11" customWidth="1"/>
    <col min="2050" max="2051" width="18.28515625" style="11" bestFit="1" customWidth="1"/>
    <col min="2052" max="2052" width="17.85546875" style="11" bestFit="1" customWidth="1"/>
    <col min="2053" max="2053" width="15.7109375" style="11" customWidth="1"/>
    <col min="2054" max="2055" width="18.28515625" style="11" bestFit="1" customWidth="1"/>
    <col min="2056" max="2304" width="9" style="11"/>
    <col min="2305" max="2305" width="35.7109375" style="11" customWidth="1"/>
    <col min="2306" max="2307" width="18.28515625" style="11" bestFit="1" customWidth="1"/>
    <col min="2308" max="2308" width="17.85546875" style="11" bestFit="1" customWidth="1"/>
    <col min="2309" max="2309" width="15.7109375" style="11" customWidth="1"/>
    <col min="2310" max="2311" width="18.28515625" style="11" bestFit="1" customWidth="1"/>
    <col min="2312" max="2560" width="9" style="11"/>
    <col min="2561" max="2561" width="35.7109375" style="11" customWidth="1"/>
    <col min="2562" max="2563" width="18.28515625" style="11" bestFit="1" customWidth="1"/>
    <col min="2564" max="2564" width="17.85546875" style="11" bestFit="1" customWidth="1"/>
    <col min="2565" max="2565" width="15.7109375" style="11" customWidth="1"/>
    <col min="2566" max="2567" width="18.28515625" style="11" bestFit="1" customWidth="1"/>
    <col min="2568" max="2816" width="9" style="11"/>
    <col min="2817" max="2817" width="35.7109375" style="11" customWidth="1"/>
    <col min="2818" max="2819" width="18.28515625" style="11" bestFit="1" customWidth="1"/>
    <col min="2820" max="2820" width="17.85546875" style="11" bestFit="1" customWidth="1"/>
    <col min="2821" max="2821" width="15.7109375" style="11" customWidth="1"/>
    <col min="2822" max="2823" width="18.28515625" style="11" bestFit="1" customWidth="1"/>
    <col min="2824" max="3072" width="9" style="11"/>
    <col min="3073" max="3073" width="35.7109375" style="11" customWidth="1"/>
    <col min="3074" max="3075" width="18.28515625" style="11" bestFit="1" customWidth="1"/>
    <col min="3076" max="3076" width="17.85546875" style="11" bestFit="1" customWidth="1"/>
    <col min="3077" max="3077" width="15.7109375" style="11" customWidth="1"/>
    <col min="3078" max="3079" width="18.28515625" style="11" bestFit="1" customWidth="1"/>
    <col min="3080" max="3328" width="9" style="11"/>
    <col min="3329" max="3329" width="35.7109375" style="11" customWidth="1"/>
    <col min="3330" max="3331" width="18.28515625" style="11" bestFit="1" customWidth="1"/>
    <col min="3332" max="3332" width="17.85546875" style="11" bestFit="1" customWidth="1"/>
    <col min="3333" max="3333" width="15.7109375" style="11" customWidth="1"/>
    <col min="3334" max="3335" width="18.28515625" style="11" bestFit="1" customWidth="1"/>
    <col min="3336" max="3584" width="9" style="11"/>
    <col min="3585" max="3585" width="35.7109375" style="11" customWidth="1"/>
    <col min="3586" max="3587" width="18.28515625" style="11" bestFit="1" customWidth="1"/>
    <col min="3588" max="3588" width="17.85546875" style="11" bestFit="1" customWidth="1"/>
    <col min="3589" max="3589" width="15.7109375" style="11" customWidth="1"/>
    <col min="3590" max="3591" width="18.28515625" style="11" bestFit="1" customWidth="1"/>
    <col min="3592" max="3840" width="9" style="11"/>
    <col min="3841" max="3841" width="35.7109375" style="11" customWidth="1"/>
    <col min="3842" max="3843" width="18.28515625" style="11" bestFit="1" customWidth="1"/>
    <col min="3844" max="3844" width="17.85546875" style="11" bestFit="1" customWidth="1"/>
    <col min="3845" max="3845" width="15.7109375" style="11" customWidth="1"/>
    <col min="3846" max="3847" width="18.28515625" style="11" bestFit="1" customWidth="1"/>
    <col min="3848" max="4096" width="9" style="11"/>
    <col min="4097" max="4097" width="35.7109375" style="11" customWidth="1"/>
    <col min="4098" max="4099" width="18.28515625" style="11" bestFit="1" customWidth="1"/>
    <col min="4100" max="4100" width="17.85546875" style="11" bestFit="1" customWidth="1"/>
    <col min="4101" max="4101" width="15.7109375" style="11" customWidth="1"/>
    <col min="4102" max="4103" width="18.28515625" style="11" bestFit="1" customWidth="1"/>
    <col min="4104" max="4352" width="9" style="11"/>
    <col min="4353" max="4353" width="35.7109375" style="11" customWidth="1"/>
    <col min="4354" max="4355" width="18.28515625" style="11" bestFit="1" customWidth="1"/>
    <col min="4356" max="4356" width="17.85546875" style="11" bestFit="1" customWidth="1"/>
    <col min="4357" max="4357" width="15.7109375" style="11" customWidth="1"/>
    <col min="4358" max="4359" width="18.28515625" style="11" bestFit="1" customWidth="1"/>
    <col min="4360" max="4608" width="9" style="11"/>
    <col min="4609" max="4609" width="35.7109375" style="11" customWidth="1"/>
    <col min="4610" max="4611" width="18.28515625" style="11" bestFit="1" customWidth="1"/>
    <col min="4612" max="4612" width="17.85546875" style="11" bestFit="1" customWidth="1"/>
    <col min="4613" max="4613" width="15.7109375" style="11" customWidth="1"/>
    <col min="4614" max="4615" width="18.28515625" style="11" bestFit="1" customWidth="1"/>
    <col min="4616" max="4864" width="9" style="11"/>
    <col min="4865" max="4865" width="35.7109375" style="11" customWidth="1"/>
    <col min="4866" max="4867" width="18.28515625" style="11" bestFit="1" customWidth="1"/>
    <col min="4868" max="4868" width="17.85546875" style="11" bestFit="1" customWidth="1"/>
    <col min="4869" max="4869" width="15.7109375" style="11" customWidth="1"/>
    <col min="4870" max="4871" width="18.28515625" style="11" bestFit="1" customWidth="1"/>
    <col min="4872" max="5120" width="9" style="11"/>
    <col min="5121" max="5121" width="35.7109375" style="11" customWidth="1"/>
    <col min="5122" max="5123" width="18.28515625" style="11" bestFit="1" customWidth="1"/>
    <col min="5124" max="5124" width="17.85546875" style="11" bestFit="1" customWidth="1"/>
    <col min="5125" max="5125" width="15.7109375" style="11" customWidth="1"/>
    <col min="5126" max="5127" width="18.28515625" style="11" bestFit="1" customWidth="1"/>
    <col min="5128" max="5376" width="9" style="11"/>
    <col min="5377" max="5377" width="35.7109375" style="11" customWidth="1"/>
    <col min="5378" max="5379" width="18.28515625" style="11" bestFit="1" customWidth="1"/>
    <col min="5380" max="5380" width="17.85546875" style="11" bestFit="1" customWidth="1"/>
    <col min="5381" max="5381" width="15.7109375" style="11" customWidth="1"/>
    <col min="5382" max="5383" width="18.28515625" style="11" bestFit="1" customWidth="1"/>
    <col min="5384" max="5632" width="9" style="11"/>
    <col min="5633" max="5633" width="35.7109375" style="11" customWidth="1"/>
    <col min="5634" max="5635" width="18.28515625" style="11" bestFit="1" customWidth="1"/>
    <col min="5636" max="5636" width="17.85546875" style="11" bestFit="1" customWidth="1"/>
    <col min="5637" max="5637" width="15.7109375" style="11" customWidth="1"/>
    <col min="5638" max="5639" width="18.28515625" style="11" bestFit="1" customWidth="1"/>
    <col min="5640" max="5888" width="9" style="11"/>
    <col min="5889" max="5889" width="35.7109375" style="11" customWidth="1"/>
    <col min="5890" max="5891" width="18.28515625" style="11" bestFit="1" customWidth="1"/>
    <col min="5892" max="5892" width="17.85546875" style="11" bestFit="1" customWidth="1"/>
    <col min="5893" max="5893" width="15.7109375" style="11" customWidth="1"/>
    <col min="5894" max="5895" width="18.28515625" style="11" bestFit="1" customWidth="1"/>
    <col min="5896" max="6144" width="9" style="11"/>
    <col min="6145" max="6145" width="35.7109375" style="11" customWidth="1"/>
    <col min="6146" max="6147" width="18.28515625" style="11" bestFit="1" customWidth="1"/>
    <col min="6148" max="6148" width="17.85546875" style="11" bestFit="1" customWidth="1"/>
    <col min="6149" max="6149" width="15.7109375" style="11" customWidth="1"/>
    <col min="6150" max="6151" width="18.28515625" style="11" bestFit="1" customWidth="1"/>
    <col min="6152" max="6400" width="9" style="11"/>
    <col min="6401" max="6401" width="35.7109375" style="11" customWidth="1"/>
    <col min="6402" max="6403" width="18.28515625" style="11" bestFit="1" customWidth="1"/>
    <col min="6404" max="6404" width="17.85546875" style="11" bestFit="1" customWidth="1"/>
    <col min="6405" max="6405" width="15.7109375" style="11" customWidth="1"/>
    <col min="6406" max="6407" width="18.28515625" style="11" bestFit="1" customWidth="1"/>
    <col min="6408" max="6656" width="9" style="11"/>
    <col min="6657" max="6657" width="35.7109375" style="11" customWidth="1"/>
    <col min="6658" max="6659" width="18.28515625" style="11" bestFit="1" customWidth="1"/>
    <col min="6660" max="6660" width="17.85546875" style="11" bestFit="1" customWidth="1"/>
    <col min="6661" max="6661" width="15.7109375" style="11" customWidth="1"/>
    <col min="6662" max="6663" width="18.28515625" style="11" bestFit="1" customWidth="1"/>
    <col min="6664" max="6912" width="9" style="11"/>
    <col min="6913" max="6913" width="35.7109375" style="11" customWidth="1"/>
    <col min="6914" max="6915" width="18.28515625" style="11" bestFit="1" customWidth="1"/>
    <col min="6916" max="6916" width="17.85546875" style="11" bestFit="1" customWidth="1"/>
    <col min="6917" max="6917" width="15.7109375" style="11" customWidth="1"/>
    <col min="6918" max="6919" width="18.28515625" style="11" bestFit="1" customWidth="1"/>
    <col min="6920" max="7168" width="9" style="11"/>
    <col min="7169" max="7169" width="35.7109375" style="11" customWidth="1"/>
    <col min="7170" max="7171" width="18.28515625" style="11" bestFit="1" customWidth="1"/>
    <col min="7172" max="7172" width="17.85546875" style="11" bestFit="1" customWidth="1"/>
    <col min="7173" max="7173" width="15.7109375" style="11" customWidth="1"/>
    <col min="7174" max="7175" width="18.28515625" style="11" bestFit="1" customWidth="1"/>
    <col min="7176" max="7424" width="9" style="11"/>
    <col min="7425" max="7425" width="35.7109375" style="11" customWidth="1"/>
    <col min="7426" max="7427" width="18.28515625" style="11" bestFit="1" customWidth="1"/>
    <col min="7428" max="7428" width="17.85546875" style="11" bestFit="1" customWidth="1"/>
    <col min="7429" max="7429" width="15.7109375" style="11" customWidth="1"/>
    <col min="7430" max="7431" width="18.28515625" style="11" bestFit="1" customWidth="1"/>
    <col min="7432" max="7680" width="9" style="11"/>
    <col min="7681" max="7681" width="35.7109375" style="11" customWidth="1"/>
    <col min="7682" max="7683" width="18.28515625" style="11" bestFit="1" customWidth="1"/>
    <col min="7684" max="7684" width="17.85546875" style="11" bestFit="1" customWidth="1"/>
    <col min="7685" max="7685" width="15.7109375" style="11" customWidth="1"/>
    <col min="7686" max="7687" width="18.28515625" style="11" bestFit="1" customWidth="1"/>
    <col min="7688" max="7936" width="9" style="11"/>
    <col min="7937" max="7937" width="35.7109375" style="11" customWidth="1"/>
    <col min="7938" max="7939" width="18.28515625" style="11" bestFit="1" customWidth="1"/>
    <col min="7940" max="7940" width="17.85546875" style="11" bestFit="1" customWidth="1"/>
    <col min="7941" max="7941" width="15.7109375" style="11" customWidth="1"/>
    <col min="7942" max="7943" width="18.28515625" style="11" bestFit="1" customWidth="1"/>
    <col min="7944" max="8192" width="9" style="11"/>
    <col min="8193" max="8193" width="35.7109375" style="11" customWidth="1"/>
    <col min="8194" max="8195" width="18.28515625" style="11" bestFit="1" customWidth="1"/>
    <col min="8196" max="8196" width="17.85546875" style="11" bestFit="1" customWidth="1"/>
    <col min="8197" max="8197" width="15.7109375" style="11" customWidth="1"/>
    <col min="8198" max="8199" width="18.28515625" style="11" bestFit="1" customWidth="1"/>
    <col min="8200" max="8448" width="9" style="11"/>
    <col min="8449" max="8449" width="35.7109375" style="11" customWidth="1"/>
    <col min="8450" max="8451" width="18.28515625" style="11" bestFit="1" customWidth="1"/>
    <col min="8452" max="8452" width="17.85546875" style="11" bestFit="1" customWidth="1"/>
    <col min="8453" max="8453" width="15.7109375" style="11" customWidth="1"/>
    <col min="8454" max="8455" width="18.28515625" style="11" bestFit="1" customWidth="1"/>
    <col min="8456" max="8704" width="9" style="11"/>
    <col min="8705" max="8705" width="35.7109375" style="11" customWidth="1"/>
    <col min="8706" max="8707" width="18.28515625" style="11" bestFit="1" customWidth="1"/>
    <col min="8708" max="8708" width="17.85546875" style="11" bestFit="1" customWidth="1"/>
    <col min="8709" max="8709" width="15.7109375" style="11" customWidth="1"/>
    <col min="8710" max="8711" width="18.28515625" style="11" bestFit="1" customWidth="1"/>
    <col min="8712" max="8960" width="9" style="11"/>
    <col min="8961" max="8961" width="35.7109375" style="11" customWidth="1"/>
    <col min="8962" max="8963" width="18.28515625" style="11" bestFit="1" customWidth="1"/>
    <col min="8964" max="8964" width="17.85546875" style="11" bestFit="1" customWidth="1"/>
    <col min="8965" max="8965" width="15.7109375" style="11" customWidth="1"/>
    <col min="8966" max="8967" width="18.28515625" style="11" bestFit="1" customWidth="1"/>
    <col min="8968" max="9216" width="9" style="11"/>
    <col min="9217" max="9217" width="35.7109375" style="11" customWidth="1"/>
    <col min="9218" max="9219" width="18.28515625" style="11" bestFit="1" customWidth="1"/>
    <col min="9220" max="9220" width="17.85546875" style="11" bestFit="1" customWidth="1"/>
    <col min="9221" max="9221" width="15.7109375" style="11" customWidth="1"/>
    <col min="9222" max="9223" width="18.28515625" style="11" bestFit="1" customWidth="1"/>
    <col min="9224" max="9472" width="9" style="11"/>
    <col min="9473" max="9473" width="35.7109375" style="11" customWidth="1"/>
    <col min="9474" max="9475" width="18.28515625" style="11" bestFit="1" customWidth="1"/>
    <col min="9476" max="9476" width="17.85546875" style="11" bestFit="1" customWidth="1"/>
    <col min="9477" max="9477" width="15.7109375" style="11" customWidth="1"/>
    <col min="9478" max="9479" width="18.28515625" style="11" bestFit="1" customWidth="1"/>
    <col min="9480" max="9728" width="9" style="11"/>
    <col min="9729" max="9729" width="35.7109375" style="11" customWidth="1"/>
    <col min="9730" max="9731" width="18.28515625" style="11" bestFit="1" customWidth="1"/>
    <col min="9732" max="9732" width="17.85546875" style="11" bestFit="1" customWidth="1"/>
    <col min="9733" max="9733" width="15.7109375" style="11" customWidth="1"/>
    <col min="9734" max="9735" width="18.28515625" style="11" bestFit="1" customWidth="1"/>
    <col min="9736" max="9984" width="9" style="11"/>
    <col min="9985" max="9985" width="35.7109375" style="11" customWidth="1"/>
    <col min="9986" max="9987" width="18.28515625" style="11" bestFit="1" customWidth="1"/>
    <col min="9988" max="9988" width="17.85546875" style="11" bestFit="1" customWidth="1"/>
    <col min="9989" max="9989" width="15.7109375" style="11" customWidth="1"/>
    <col min="9990" max="9991" width="18.28515625" style="11" bestFit="1" customWidth="1"/>
    <col min="9992" max="10240" width="9" style="11"/>
    <col min="10241" max="10241" width="35.7109375" style="11" customWidth="1"/>
    <col min="10242" max="10243" width="18.28515625" style="11" bestFit="1" customWidth="1"/>
    <col min="10244" max="10244" width="17.85546875" style="11" bestFit="1" customWidth="1"/>
    <col min="10245" max="10245" width="15.7109375" style="11" customWidth="1"/>
    <col min="10246" max="10247" width="18.28515625" style="11" bestFit="1" customWidth="1"/>
    <col min="10248" max="10496" width="9" style="11"/>
    <col min="10497" max="10497" width="35.7109375" style="11" customWidth="1"/>
    <col min="10498" max="10499" width="18.28515625" style="11" bestFit="1" customWidth="1"/>
    <col min="10500" max="10500" width="17.85546875" style="11" bestFit="1" customWidth="1"/>
    <col min="10501" max="10501" width="15.7109375" style="11" customWidth="1"/>
    <col min="10502" max="10503" width="18.28515625" style="11" bestFit="1" customWidth="1"/>
    <col min="10504" max="10752" width="9" style="11"/>
    <col min="10753" max="10753" width="35.7109375" style="11" customWidth="1"/>
    <col min="10754" max="10755" width="18.28515625" style="11" bestFit="1" customWidth="1"/>
    <col min="10756" max="10756" width="17.85546875" style="11" bestFit="1" customWidth="1"/>
    <col min="10757" max="10757" width="15.7109375" style="11" customWidth="1"/>
    <col min="10758" max="10759" width="18.28515625" style="11" bestFit="1" customWidth="1"/>
    <col min="10760" max="11008" width="9" style="11"/>
    <col min="11009" max="11009" width="35.7109375" style="11" customWidth="1"/>
    <col min="11010" max="11011" width="18.28515625" style="11" bestFit="1" customWidth="1"/>
    <col min="11012" max="11012" width="17.85546875" style="11" bestFit="1" customWidth="1"/>
    <col min="11013" max="11013" width="15.7109375" style="11" customWidth="1"/>
    <col min="11014" max="11015" width="18.28515625" style="11" bestFit="1" customWidth="1"/>
    <col min="11016" max="11264" width="9" style="11"/>
    <col min="11265" max="11265" width="35.7109375" style="11" customWidth="1"/>
    <col min="11266" max="11267" width="18.28515625" style="11" bestFit="1" customWidth="1"/>
    <col min="11268" max="11268" width="17.85546875" style="11" bestFit="1" customWidth="1"/>
    <col min="11269" max="11269" width="15.7109375" style="11" customWidth="1"/>
    <col min="11270" max="11271" width="18.28515625" style="11" bestFit="1" customWidth="1"/>
    <col min="11272" max="11520" width="9" style="11"/>
    <col min="11521" max="11521" width="35.7109375" style="11" customWidth="1"/>
    <col min="11522" max="11523" width="18.28515625" style="11" bestFit="1" customWidth="1"/>
    <col min="11524" max="11524" width="17.85546875" style="11" bestFit="1" customWidth="1"/>
    <col min="11525" max="11525" width="15.7109375" style="11" customWidth="1"/>
    <col min="11526" max="11527" width="18.28515625" style="11" bestFit="1" customWidth="1"/>
    <col min="11528" max="11776" width="9" style="11"/>
    <col min="11777" max="11777" width="35.7109375" style="11" customWidth="1"/>
    <col min="11778" max="11779" width="18.28515625" style="11" bestFit="1" customWidth="1"/>
    <col min="11780" max="11780" width="17.85546875" style="11" bestFit="1" customWidth="1"/>
    <col min="11781" max="11781" width="15.7109375" style="11" customWidth="1"/>
    <col min="11782" max="11783" width="18.28515625" style="11" bestFit="1" customWidth="1"/>
    <col min="11784" max="12032" width="9" style="11"/>
    <col min="12033" max="12033" width="35.7109375" style="11" customWidth="1"/>
    <col min="12034" max="12035" width="18.28515625" style="11" bestFit="1" customWidth="1"/>
    <col min="12036" max="12036" width="17.85546875" style="11" bestFit="1" customWidth="1"/>
    <col min="12037" max="12037" width="15.7109375" style="11" customWidth="1"/>
    <col min="12038" max="12039" width="18.28515625" style="11" bestFit="1" customWidth="1"/>
    <col min="12040" max="12288" width="9" style="11"/>
    <col min="12289" max="12289" width="35.7109375" style="11" customWidth="1"/>
    <col min="12290" max="12291" width="18.28515625" style="11" bestFit="1" customWidth="1"/>
    <col min="12292" max="12292" width="17.85546875" style="11" bestFit="1" customWidth="1"/>
    <col min="12293" max="12293" width="15.7109375" style="11" customWidth="1"/>
    <col min="12294" max="12295" width="18.28515625" style="11" bestFit="1" customWidth="1"/>
    <col min="12296" max="12544" width="9" style="11"/>
    <col min="12545" max="12545" width="35.7109375" style="11" customWidth="1"/>
    <col min="12546" max="12547" width="18.28515625" style="11" bestFit="1" customWidth="1"/>
    <col min="12548" max="12548" width="17.85546875" style="11" bestFit="1" customWidth="1"/>
    <col min="12549" max="12549" width="15.7109375" style="11" customWidth="1"/>
    <col min="12550" max="12551" width="18.28515625" style="11" bestFit="1" customWidth="1"/>
    <col min="12552" max="12800" width="9" style="11"/>
    <col min="12801" max="12801" width="35.7109375" style="11" customWidth="1"/>
    <col min="12802" max="12803" width="18.28515625" style="11" bestFit="1" customWidth="1"/>
    <col min="12804" max="12804" width="17.85546875" style="11" bestFit="1" customWidth="1"/>
    <col min="12805" max="12805" width="15.7109375" style="11" customWidth="1"/>
    <col min="12806" max="12807" width="18.28515625" style="11" bestFit="1" customWidth="1"/>
    <col min="12808" max="13056" width="9" style="11"/>
    <col min="13057" max="13057" width="35.7109375" style="11" customWidth="1"/>
    <col min="13058" max="13059" width="18.28515625" style="11" bestFit="1" customWidth="1"/>
    <col min="13060" max="13060" width="17.85546875" style="11" bestFit="1" customWidth="1"/>
    <col min="13061" max="13061" width="15.7109375" style="11" customWidth="1"/>
    <col min="13062" max="13063" width="18.28515625" style="11" bestFit="1" customWidth="1"/>
    <col min="13064" max="13312" width="9" style="11"/>
    <col min="13313" max="13313" width="35.7109375" style="11" customWidth="1"/>
    <col min="13314" max="13315" width="18.28515625" style="11" bestFit="1" customWidth="1"/>
    <col min="13316" max="13316" width="17.85546875" style="11" bestFit="1" customWidth="1"/>
    <col min="13317" max="13317" width="15.7109375" style="11" customWidth="1"/>
    <col min="13318" max="13319" width="18.28515625" style="11" bestFit="1" customWidth="1"/>
    <col min="13320" max="13568" width="9" style="11"/>
    <col min="13569" max="13569" width="35.7109375" style="11" customWidth="1"/>
    <col min="13570" max="13571" width="18.28515625" style="11" bestFit="1" customWidth="1"/>
    <col min="13572" max="13572" width="17.85546875" style="11" bestFit="1" customWidth="1"/>
    <col min="13573" max="13573" width="15.7109375" style="11" customWidth="1"/>
    <col min="13574" max="13575" width="18.28515625" style="11" bestFit="1" customWidth="1"/>
    <col min="13576" max="13824" width="9" style="11"/>
    <col min="13825" max="13825" width="35.7109375" style="11" customWidth="1"/>
    <col min="13826" max="13827" width="18.28515625" style="11" bestFit="1" customWidth="1"/>
    <col min="13828" max="13828" width="17.85546875" style="11" bestFit="1" customWidth="1"/>
    <col min="13829" max="13829" width="15.7109375" style="11" customWidth="1"/>
    <col min="13830" max="13831" width="18.28515625" style="11" bestFit="1" customWidth="1"/>
    <col min="13832" max="14080" width="9" style="11"/>
    <col min="14081" max="14081" width="35.7109375" style="11" customWidth="1"/>
    <col min="14082" max="14083" width="18.28515625" style="11" bestFit="1" customWidth="1"/>
    <col min="14084" max="14084" width="17.85546875" style="11" bestFit="1" customWidth="1"/>
    <col min="14085" max="14085" width="15.7109375" style="11" customWidth="1"/>
    <col min="14086" max="14087" width="18.28515625" style="11" bestFit="1" customWidth="1"/>
    <col min="14088" max="14336" width="9" style="11"/>
    <col min="14337" max="14337" width="35.7109375" style="11" customWidth="1"/>
    <col min="14338" max="14339" width="18.28515625" style="11" bestFit="1" customWidth="1"/>
    <col min="14340" max="14340" width="17.85546875" style="11" bestFit="1" customWidth="1"/>
    <col min="14341" max="14341" width="15.7109375" style="11" customWidth="1"/>
    <col min="14342" max="14343" width="18.28515625" style="11" bestFit="1" customWidth="1"/>
    <col min="14344" max="14592" width="9" style="11"/>
    <col min="14593" max="14593" width="35.7109375" style="11" customWidth="1"/>
    <col min="14594" max="14595" width="18.28515625" style="11" bestFit="1" customWidth="1"/>
    <col min="14596" max="14596" width="17.85546875" style="11" bestFit="1" customWidth="1"/>
    <col min="14597" max="14597" width="15.7109375" style="11" customWidth="1"/>
    <col min="14598" max="14599" width="18.28515625" style="11" bestFit="1" customWidth="1"/>
    <col min="14600" max="14848" width="9" style="11"/>
    <col min="14849" max="14849" width="35.7109375" style="11" customWidth="1"/>
    <col min="14850" max="14851" width="18.28515625" style="11" bestFit="1" customWidth="1"/>
    <col min="14852" max="14852" width="17.85546875" style="11" bestFit="1" customWidth="1"/>
    <col min="14853" max="14853" width="15.7109375" style="11" customWidth="1"/>
    <col min="14854" max="14855" width="18.28515625" style="11" bestFit="1" customWidth="1"/>
    <col min="14856" max="15104" width="9" style="11"/>
    <col min="15105" max="15105" width="35.7109375" style="11" customWidth="1"/>
    <col min="15106" max="15107" width="18.28515625" style="11" bestFit="1" customWidth="1"/>
    <col min="15108" max="15108" width="17.85546875" style="11" bestFit="1" customWidth="1"/>
    <col min="15109" max="15109" width="15.7109375" style="11" customWidth="1"/>
    <col min="15110" max="15111" width="18.28515625" style="11" bestFit="1" customWidth="1"/>
    <col min="15112" max="15360" width="9" style="11"/>
    <col min="15361" max="15361" width="35.7109375" style="11" customWidth="1"/>
    <col min="15362" max="15363" width="18.28515625" style="11" bestFit="1" customWidth="1"/>
    <col min="15364" max="15364" width="17.85546875" style="11" bestFit="1" customWidth="1"/>
    <col min="15365" max="15365" width="15.7109375" style="11" customWidth="1"/>
    <col min="15366" max="15367" width="18.28515625" style="11" bestFit="1" customWidth="1"/>
    <col min="15368" max="15616" width="9" style="11"/>
    <col min="15617" max="15617" width="35.7109375" style="11" customWidth="1"/>
    <col min="15618" max="15619" width="18.28515625" style="11" bestFit="1" customWidth="1"/>
    <col min="15620" max="15620" width="17.85546875" style="11" bestFit="1" customWidth="1"/>
    <col min="15621" max="15621" width="15.7109375" style="11" customWidth="1"/>
    <col min="15622" max="15623" width="18.28515625" style="11" bestFit="1" customWidth="1"/>
    <col min="15624" max="15872" width="9" style="11"/>
    <col min="15873" max="15873" width="35.7109375" style="11" customWidth="1"/>
    <col min="15874" max="15875" width="18.28515625" style="11" bestFit="1" customWidth="1"/>
    <col min="15876" max="15876" width="17.85546875" style="11" bestFit="1" customWidth="1"/>
    <col min="15877" max="15877" width="15.7109375" style="11" customWidth="1"/>
    <col min="15878" max="15879" width="18.28515625" style="11" bestFit="1" customWidth="1"/>
    <col min="15880" max="16128" width="9" style="11"/>
    <col min="16129" max="16129" width="35.7109375" style="11" customWidth="1"/>
    <col min="16130" max="16131" width="18.28515625" style="11" bestFit="1" customWidth="1"/>
    <col min="16132" max="16132" width="17.85546875" style="11" bestFit="1" customWidth="1"/>
    <col min="16133" max="16133" width="15.7109375" style="11" customWidth="1"/>
    <col min="16134" max="16135" width="18.28515625" style="11" bestFit="1" customWidth="1"/>
    <col min="16136" max="16384" width="9" style="11"/>
  </cols>
  <sheetData>
    <row r="1" spans="1:7" ht="15" customHeight="1">
      <c r="A1" s="9"/>
      <c r="B1" s="9"/>
      <c r="C1" s="9"/>
      <c r="D1" s="9"/>
      <c r="E1" s="9"/>
      <c r="F1" s="9"/>
      <c r="G1" s="10" t="s">
        <v>15</v>
      </c>
    </row>
    <row r="2" spans="1:7" ht="9.9499999999999993" customHeight="1">
      <c r="A2" s="9"/>
      <c r="B2" s="9"/>
      <c r="C2" s="9"/>
      <c r="D2" s="9"/>
      <c r="E2" s="9"/>
      <c r="F2" s="9"/>
      <c r="G2" s="9"/>
    </row>
    <row r="3" spans="1:7" ht="20.100000000000001" customHeight="1">
      <c r="A3" s="1227" t="s">
        <v>16</v>
      </c>
      <c r="B3" s="1228"/>
      <c r="C3" s="1228"/>
      <c r="D3" s="1228"/>
      <c r="E3" s="1228"/>
      <c r="F3" s="1228"/>
      <c r="G3" s="1228"/>
    </row>
    <row r="4" spans="1:7" ht="20.100000000000001" customHeight="1">
      <c r="A4" s="1229" t="s">
        <v>1</v>
      </c>
      <c r="B4" s="1229"/>
      <c r="C4" s="1229"/>
      <c r="D4" s="1229"/>
      <c r="E4" s="1229"/>
      <c r="F4" s="1229"/>
      <c r="G4" s="1229"/>
    </row>
    <row r="5" spans="1:7" ht="9.9499999999999993" customHeight="1" thickBot="1">
      <c r="A5" s="764"/>
      <c r="B5" s="764"/>
      <c r="C5" s="764"/>
      <c r="D5" s="764"/>
      <c r="E5" s="764"/>
      <c r="F5" s="764"/>
      <c r="G5" s="764"/>
    </row>
    <row r="6" spans="1:7" s="13" customFormat="1" ht="35.1" customHeight="1" thickTop="1">
      <c r="A6" s="1230" t="s">
        <v>2</v>
      </c>
      <c r="B6" s="1026" t="s">
        <v>136</v>
      </c>
      <c r="C6" s="12" t="s">
        <v>424</v>
      </c>
      <c r="D6" s="1232" t="s">
        <v>17</v>
      </c>
      <c r="E6" s="1233"/>
      <c r="F6" s="1234" t="s">
        <v>18</v>
      </c>
      <c r="G6" s="1235"/>
    </row>
    <row r="7" spans="1:7" s="13" customFormat="1" ht="35.1" customHeight="1" thickBot="1">
      <c r="A7" s="1231"/>
      <c r="B7" s="14" t="s">
        <v>9</v>
      </c>
      <c r="C7" s="15" t="s">
        <v>9</v>
      </c>
      <c r="D7" s="16" t="s">
        <v>6</v>
      </c>
      <c r="E7" s="17" t="s">
        <v>19</v>
      </c>
      <c r="F7" s="801" t="s">
        <v>135</v>
      </c>
      <c r="G7" s="800" t="s">
        <v>427</v>
      </c>
    </row>
    <row r="8" spans="1:7" ht="30" customHeight="1" thickTop="1">
      <c r="A8" s="18" t="s">
        <v>20</v>
      </c>
      <c r="B8" s="19">
        <v>29496</v>
      </c>
      <c r="C8" s="20">
        <v>31885</v>
      </c>
      <c r="D8" s="21">
        <v>108.1</v>
      </c>
      <c r="E8" s="22">
        <v>105.9</v>
      </c>
      <c r="F8" s="23">
        <v>100</v>
      </c>
      <c r="G8" s="24">
        <v>100</v>
      </c>
    </row>
    <row r="9" spans="1:7" ht="30" customHeight="1" thickBot="1">
      <c r="A9" s="25" t="s">
        <v>21</v>
      </c>
      <c r="B9" s="26">
        <v>21372</v>
      </c>
      <c r="C9" s="27">
        <v>23141</v>
      </c>
      <c r="D9" s="28">
        <v>108.3</v>
      </c>
      <c r="E9" s="29">
        <v>106.1</v>
      </c>
      <c r="F9" s="30">
        <v>72.5</v>
      </c>
      <c r="G9" s="31">
        <v>72.599999999999994</v>
      </c>
    </row>
    <row r="10" spans="1:7" ht="9.9499999999999993" customHeight="1" thickTop="1">
      <c r="A10" s="9"/>
      <c r="B10" s="32"/>
      <c r="C10" s="32"/>
      <c r="D10" s="32"/>
      <c r="E10" s="32"/>
      <c r="F10" s="32"/>
      <c r="G10" s="32"/>
    </row>
    <row r="11" spans="1:7" ht="15" customHeight="1">
      <c r="A11" s="33" t="s">
        <v>452</v>
      </c>
      <c r="B11" s="9"/>
      <c r="C11" s="9"/>
      <c r="D11" s="9"/>
      <c r="E11" s="9"/>
      <c r="F11" s="9"/>
      <c r="G11" s="9"/>
    </row>
    <row r="12" spans="1:7" ht="15" customHeight="1">
      <c r="A12" s="34" t="s">
        <v>22</v>
      </c>
      <c r="B12" s="9"/>
      <c r="C12" s="9"/>
      <c r="D12" s="9"/>
      <c r="E12" s="9"/>
      <c r="F12" s="9"/>
      <c r="G12" s="9"/>
    </row>
    <row r="13" spans="1:7" ht="9.9499999999999993" customHeight="1">
      <c r="A13" s="34"/>
      <c r="B13" s="9"/>
      <c r="C13" s="9"/>
      <c r="D13" s="9"/>
      <c r="E13" s="9"/>
      <c r="F13" s="9"/>
      <c r="G13" s="9"/>
    </row>
    <row r="14" spans="1:7" ht="15" customHeight="1">
      <c r="A14" s="35" t="s">
        <v>14</v>
      </c>
    </row>
  </sheetData>
  <mergeCells count="5">
    <mergeCell ref="A3:G3"/>
    <mergeCell ref="A4:G4"/>
    <mergeCell ref="A6:A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0"/>
  <sheetViews>
    <sheetView workbookViewId="0"/>
  </sheetViews>
  <sheetFormatPr defaultRowHeight="12.75"/>
  <cols>
    <col min="1" max="16384" width="9.140625" style="403"/>
  </cols>
  <sheetData>
    <row r="1" spans="13:13">
      <c r="M1" s="403" t="s">
        <v>138</v>
      </c>
    </row>
    <row r="37" spans="1:1">
      <c r="A37" s="35"/>
    </row>
    <row r="40" spans="1:1">
      <c r="A40" s="35" t="s">
        <v>14</v>
      </c>
    </row>
  </sheetData>
  <printOptions horizontalCentered="1" verticalCentered="1"/>
  <pageMargins left="0.39370078740157483" right="0.39370078740157483" top="0.39370078740157483" bottom="0.39370078740157483" header="0.51181102362204722" footer="0.51181102362204722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zoomScaleNormal="100" workbookViewId="0"/>
  </sheetViews>
  <sheetFormatPr defaultRowHeight="12.75"/>
  <cols>
    <col min="1" max="1" width="10.85546875" style="36" customWidth="1"/>
    <col min="2" max="2" width="18" style="36" customWidth="1"/>
    <col min="3" max="3" width="17.7109375" style="36" customWidth="1"/>
    <col min="4" max="7" width="18.7109375" style="36" customWidth="1"/>
    <col min="8" max="206" width="9.140625" style="36"/>
    <col min="207" max="207" width="45.7109375" style="36" bestFit="1" customWidth="1"/>
    <col min="208" max="211" width="18.7109375" style="36" customWidth="1"/>
    <col min="212" max="462" width="9.140625" style="36"/>
    <col min="463" max="463" width="45.7109375" style="36" bestFit="1" customWidth="1"/>
    <col min="464" max="467" width="18.7109375" style="36" customWidth="1"/>
    <col min="468" max="718" width="9.140625" style="36"/>
    <col min="719" max="719" width="45.7109375" style="36" bestFit="1" customWidth="1"/>
    <col min="720" max="723" width="18.7109375" style="36" customWidth="1"/>
    <col min="724" max="974" width="9.140625" style="36"/>
    <col min="975" max="975" width="45.7109375" style="36" bestFit="1" customWidth="1"/>
    <col min="976" max="979" width="18.7109375" style="36" customWidth="1"/>
    <col min="980" max="1230" width="9.140625" style="36"/>
    <col min="1231" max="1231" width="45.7109375" style="36" bestFit="1" customWidth="1"/>
    <col min="1232" max="1235" width="18.7109375" style="36" customWidth="1"/>
    <col min="1236" max="1486" width="9.140625" style="36"/>
    <col min="1487" max="1487" width="45.7109375" style="36" bestFit="1" customWidth="1"/>
    <col min="1488" max="1491" width="18.7109375" style="36" customWidth="1"/>
    <col min="1492" max="1742" width="9.140625" style="36"/>
    <col min="1743" max="1743" width="45.7109375" style="36" bestFit="1" customWidth="1"/>
    <col min="1744" max="1747" width="18.7109375" style="36" customWidth="1"/>
    <col min="1748" max="1998" width="9.140625" style="36"/>
    <col min="1999" max="1999" width="45.7109375" style="36" bestFit="1" customWidth="1"/>
    <col min="2000" max="2003" width="18.7109375" style="36" customWidth="1"/>
    <col min="2004" max="2254" width="9.140625" style="36"/>
    <col min="2255" max="2255" width="45.7109375" style="36" bestFit="1" customWidth="1"/>
    <col min="2256" max="2259" width="18.7109375" style="36" customWidth="1"/>
    <col min="2260" max="2510" width="9.140625" style="36"/>
    <col min="2511" max="2511" width="45.7109375" style="36" bestFit="1" customWidth="1"/>
    <col min="2512" max="2515" width="18.7109375" style="36" customWidth="1"/>
    <col min="2516" max="2766" width="9.140625" style="36"/>
    <col min="2767" max="2767" width="45.7109375" style="36" bestFit="1" customWidth="1"/>
    <col min="2768" max="2771" width="18.7109375" style="36" customWidth="1"/>
    <col min="2772" max="3022" width="9.140625" style="36"/>
    <col min="3023" max="3023" width="45.7109375" style="36" bestFit="1" customWidth="1"/>
    <col min="3024" max="3027" width="18.7109375" style="36" customWidth="1"/>
    <col min="3028" max="3278" width="9.140625" style="36"/>
    <col min="3279" max="3279" width="45.7109375" style="36" bestFit="1" customWidth="1"/>
    <col min="3280" max="3283" width="18.7109375" style="36" customWidth="1"/>
    <col min="3284" max="3534" width="9.140625" style="36"/>
    <col min="3535" max="3535" width="45.7109375" style="36" bestFit="1" customWidth="1"/>
    <col min="3536" max="3539" width="18.7109375" style="36" customWidth="1"/>
    <col min="3540" max="3790" width="9.140625" style="36"/>
    <col min="3791" max="3791" width="45.7109375" style="36" bestFit="1" customWidth="1"/>
    <col min="3792" max="3795" width="18.7109375" style="36" customWidth="1"/>
    <col min="3796" max="4046" width="9.140625" style="36"/>
    <col min="4047" max="4047" width="45.7109375" style="36" bestFit="1" customWidth="1"/>
    <col min="4048" max="4051" width="18.7109375" style="36" customWidth="1"/>
    <col min="4052" max="4302" width="9.140625" style="36"/>
    <col min="4303" max="4303" width="45.7109375" style="36" bestFit="1" customWidth="1"/>
    <col min="4304" max="4307" width="18.7109375" style="36" customWidth="1"/>
    <col min="4308" max="4558" width="9.140625" style="36"/>
    <col min="4559" max="4559" width="45.7109375" style="36" bestFit="1" customWidth="1"/>
    <col min="4560" max="4563" width="18.7109375" style="36" customWidth="1"/>
    <col min="4564" max="4814" width="9.140625" style="36"/>
    <col min="4815" max="4815" width="45.7109375" style="36" bestFit="1" customWidth="1"/>
    <col min="4816" max="4819" width="18.7109375" style="36" customWidth="1"/>
    <col min="4820" max="5070" width="9.140625" style="36"/>
    <col min="5071" max="5071" width="45.7109375" style="36" bestFit="1" customWidth="1"/>
    <col min="5072" max="5075" width="18.7109375" style="36" customWidth="1"/>
    <col min="5076" max="5326" width="9.140625" style="36"/>
    <col min="5327" max="5327" width="45.7109375" style="36" bestFit="1" customWidth="1"/>
    <col min="5328" max="5331" width="18.7109375" style="36" customWidth="1"/>
    <col min="5332" max="5582" width="9.140625" style="36"/>
    <col min="5583" max="5583" width="45.7109375" style="36" bestFit="1" customWidth="1"/>
    <col min="5584" max="5587" width="18.7109375" style="36" customWidth="1"/>
    <col min="5588" max="5838" width="9.140625" style="36"/>
    <col min="5839" max="5839" width="45.7109375" style="36" bestFit="1" customWidth="1"/>
    <col min="5840" max="5843" width="18.7109375" style="36" customWidth="1"/>
    <col min="5844" max="6094" width="9.140625" style="36"/>
    <col min="6095" max="6095" width="45.7109375" style="36" bestFit="1" customWidth="1"/>
    <col min="6096" max="6099" width="18.7109375" style="36" customWidth="1"/>
    <col min="6100" max="6350" width="9.140625" style="36"/>
    <col min="6351" max="6351" width="45.7109375" style="36" bestFit="1" customWidth="1"/>
    <col min="6352" max="6355" width="18.7109375" style="36" customWidth="1"/>
    <col min="6356" max="6606" width="9.140625" style="36"/>
    <col min="6607" max="6607" width="45.7109375" style="36" bestFit="1" customWidth="1"/>
    <col min="6608" max="6611" width="18.7109375" style="36" customWidth="1"/>
    <col min="6612" max="6862" width="9.140625" style="36"/>
    <col min="6863" max="6863" width="45.7109375" style="36" bestFit="1" customWidth="1"/>
    <col min="6864" max="6867" width="18.7109375" style="36" customWidth="1"/>
    <col min="6868" max="7118" width="9.140625" style="36"/>
    <col min="7119" max="7119" width="45.7109375" style="36" bestFit="1" customWidth="1"/>
    <col min="7120" max="7123" width="18.7109375" style="36" customWidth="1"/>
    <col min="7124" max="7374" width="9.140625" style="36"/>
    <col min="7375" max="7375" width="45.7109375" style="36" bestFit="1" customWidth="1"/>
    <col min="7376" max="7379" width="18.7109375" style="36" customWidth="1"/>
    <col min="7380" max="7630" width="9.140625" style="36"/>
    <col min="7631" max="7631" width="45.7109375" style="36" bestFit="1" customWidth="1"/>
    <col min="7632" max="7635" width="18.7109375" style="36" customWidth="1"/>
    <col min="7636" max="7886" width="9.140625" style="36"/>
    <col min="7887" max="7887" width="45.7109375" style="36" bestFit="1" customWidth="1"/>
    <col min="7888" max="7891" width="18.7109375" style="36" customWidth="1"/>
    <col min="7892" max="8142" width="9.140625" style="36"/>
    <col min="8143" max="8143" width="45.7109375" style="36" bestFit="1" customWidth="1"/>
    <col min="8144" max="8147" width="18.7109375" style="36" customWidth="1"/>
    <col min="8148" max="8398" width="9.140625" style="36"/>
    <col min="8399" max="8399" width="45.7109375" style="36" bestFit="1" customWidth="1"/>
    <col min="8400" max="8403" width="18.7109375" style="36" customWidth="1"/>
    <col min="8404" max="8654" width="9.140625" style="36"/>
    <col min="8655" max="8655" width="45.7109375" style="36" bestFit="1" customWidth="1"/>
    <col min="8656" max="8659" width="18.7109375" style="36" customWidth="1"/>
    <col min="8660" max="8910" width="9.140625" style="36"/>
    <col min="8911" max="8911" width="45.7109375" style="36" bestFit="1" customWidth="1"/>
    <col min="8912" max="8915" width="18.7109375" style="36" customWidth="1"/>
    <col min="8916" max="9166" width="9.140625" style="36"/>
    <col min="9167" max="9167" width="45.7109375" style="36" bestFit="1" customWidth="1"/>
    <col min="9168" max="9171" width="18.7109375" style="36" customWidth="1"/>
    <col min="9172" max="9422" width="9.140625" style="36"/>
    <col min="9423" max="9423" width="45.7109375" style="36" bestFit="1" customWidth="1"/>
    <col min="9424" max="9427" width="18.7109375" style="36" customWidth="1"/>
    <col min="9428" max="9678" width="9.140625" style="36"/>
    <col min="9679" max="9679" width="45.7109375" style="36" bestFit="1" customWidth="1"/>
    <col min="9680" max="9683" width="18.7109375" style="36" customWidth="1"/>
    <col min="9684" max="9934" width="9.140625" style="36"/>
    <col min="9935" max="9935" width="45.7109375" style="36" bestFit="1" customWidth="1"/>
    <col min="9936" max="9939" width="18.7109375" style="36" customWidth="1"/>
    <col min="9940" max="10190" width="9.140625" style="36"/>
    <col min="10191" max="10191" width="45.7109375" style="36" bestFit="1" customWidth="1"/>
    <col min="10192" max="10195" width="18.7109375" style="36" customWidth="1"/>
    <col min="10196" max="10446" width="9.140625" style="36"/>
    <col min="10447" max="10447" width="45.7109375" style="36" bestFit="1" customWidth="1"/>
    <col min="10448" max="10451" width="18.7109375" style="36" customWidth="1"/>
    <col min="10452" max="10702" width="9.140625" style="36"/>
    <col min="10703" max="10703" width="45.7109375" style="36" bestFit="1" customWidth="1"/>
    <col min="10704" max="10707" width="18.7109375" style="36" customWidth="1"/>
    <col min="10708" max="10958" width="9.140625" style="36"/>
    <col min="10959" max="10959" width="45.7109375" style="36" bestFit="1" customWidth="1"/>
    <col min="10960" max="10963" width="18.7109375" style="36" customWidth="1"/>
    <col min="10964" max="11214" width="9.140625" style="36"/>
    <col min="11215" max="11215" width="45.7109375" style="36" bestFit="1" customWidth="1"/>
    <col min="11216" max="11219" width="18.7109375" style="36" customWidth="1"/>
    <col min="11220" max="11470" width="9.140625" style="36"/>
    <col min="11471" max="11471" width="45.7109375" style="36" bestFit="1" customWidth="1"/>
    <col min="11472" max="11475" width="18.7109375" style="36" customWidth="1"/>
    <col min="11476" max="11726" width="9.140625" style="36"/>
    <col min="11727" max="11727" width="45.7109375" style="36" bestFit="1" customWidth="1"/>
    <col min="11728" max="11731" width="18.7109375" style="36" customWidth="1"/>
    <col min="11732" max="11982" width="9.140625" style="36"/>
    <col min="11983" max="11983" width="45.7109375" style="36" bestFit="1" customWidth="1"/>
    <col min="11984" max="11987" width="18.7109375" style="36" customWidth="1"/>
    <col min="11988" max="12238" width="9.140625" style="36"/>
    <col min="12239" max="12239" width="45.7109375" style="36" bestFit="1" customWidth="1"/>
    <col min="12240" max="12243" width="18.7109375" style="36" customWidth="1"/>
    <col min="12244" max="12494" width="9.140625" style="36"/>
    <col min="12495" max="12495" width="45.7109375" style="36" bestFit="1" customWidth="1"/>
    <col min="12496" max="12499" width="18.7109375" style="36" customWidth="1"/>
    <col min="12500" max="12750" width="9.140625" style="36"/>
    <col min="12751" max="12751" width="45.7109375" style="36" bestFit="1" customWidth="1"/>
    <col min="12752" max="12755" width="18.7109375" style="36" customWidth="1"/>
    <col min="12756" max="13006" width="9.140625" style="36"/>
    <col min="13007" max="13007" width="45.7109375" style="36" bestFit="1" customWidth="1"/>
    <col min="13008" max="13011" width="18.7109375" style="36" customWidth="1"/>
    <col min="13012" max="13262" width="9.140625" style="36"/>
    <col min="13263" max="13263" width="45.7109375" style="36" bestFit="1" customWidth="1"/>
    <col min="13264" max="13267" width="18.7109375" style="36" customWidth="1"/>
    <col min="13268" max="13518" width="9.140625" style="36"/>
    <col min="13519" max="13519" width="45.7109375" style="36" bestFit="1" customWidth="1"/>
    <col min="13520" max="13523" width="18.7109375" style="36" customWidth="1"/>
    <col min="13524" max="13774" width="9.140625" style="36"/>
    <col min="13775" max="13775" width="45.7109375" style="36" bestFit="1" customWidth="1"/>
    <col min="13776" max="13779" width="18.7109375" style="36" customWidth="1"/>
    <col min="13780" max="14030" width="9.140625" style="36"/>
    <col min="14031" max="14031" width="45.7109375" style="36" bestFit="1" customWidth="1"/>
    <col min="14032" max="14035" width="18.7109375" style="36" customWidth="1"/>
    <col min="14036" max="14286" width="9.140625" style="36"/>
    <col min="14287" max="14287" width="45.7109375" style="36" bestFit="1" customWidth="1"/>
    <col min="14288" max="14291" width="18.7109375" style="36" customWidth="1"/>
    <col min="14292" max="14542" width="9.140625" style="36"/>
    <col min="14543" max="14543" width="45.7109375" style="36" bestFit="1" customWidth="1"/>
    <col min="14544" max="14547" width="18.7109375" style="36" customWidth="1"/>
    <col min="14548" max="14798" width="9.140625" style="36"/>
    <col min="14799" max="14799" width="45.7109375" style="36" bestFit="1" customWidth="1"/>
    <col min="14800" max="14803" width="18.7109375" style="36" customWidth="1"/>
    <col min="14804" max="15054" width="9.140625" style="36"/>
    <col min="15055" max="15055" width="45.7109375" style="36" bestFit="1" customWidth="1"/>
    <col min="15056" max="15059" width="18.7109375" style="36" customWidth="1"/>
    <col min="15060" max="15310" width="9.140625" style="36"/>
    <col min="15311" max="15311" width="45.7109375" style="36" bestFit="1" customWidth="1"/>
    <col min="15312" max="15315" width="18.7109375" style="36" customWidth="1"/>
    <col min="15316" max="15566" width="9.140625" style="36"/>
    <col min="15567" max="15567" width="45.7109375" style="36" bestFit="1" customWidth="1"/>
    <col min="15568" max="15571" width="18.7109375" style="36" customWidth="1"/>
    <col min="15572" max="15822" width="9.140625" style="36"/>
    <col min="15823" max="15823" width="45.7109375" style="36" bestFit="1" customWidth="1"/>
    <col min="15824" max="15827" width="18.7109375" style="36" customWidth="1"/>
    <col min="15828" max="16078" width="9.140625" style="36"/>
    <col min="16079" max="16079" width="45.7109375" style="36" bestFit="1" customWidth="1"/>
    <col min="16080" max="16083" width="18.7109375" style="36" customWidth="1"/>
    <col min="16084" max="16384" width="9.140625" style="36"/>
  </cols>
  <sheetData>
    <row r="1" spans="1:7" ht="15" customHeight="1">
      <c r="A1" s="32"/>
      <c r="B1" s="32"/>
      <c r="C1" s="32"/>
      <c r="D1" s="9"/>
      <c r="E1" s="9"/>
      <c r="F1" s="9"/>
      <c r="G1" s="10" t="s">
        <v>23</v>
      </c>
    </row>
    <row r="2" spans="1:7" ht="9.9499999999999993" customHeight="1">
      <c r="A2" s="9"/>
      <c r="B2" s="9"/>
      <c r="C2" s="9"/>
      <c r="D2" s="9"/>
      <c r="E2" s="9"/>
      <c r="F2" s="9"/>
      <c r="G2" s="9"/>
    </row>
    <row r="3" spans="1:7" ht="20.100000000000001" customHeight="1">
      <c r="A3" s="1236" t="s">
        <v>24</v>
      </c>
      <c r="B3" s="1236"/>
      <c r="C3" s="1236"/>
      <c r="D3" s="1236"/>
      <c r="E3" s="1236"/>
      <c r="F3" s="1236"/>
      <c r="G3" s="1236"/>
    </row>
    <row r="4" spans="1:7" ht="20.100000000000001" customHeight="1">
      <c r="A4" s="1229" t="s">
        <v>1</v>
      </c>
      <c r="B4" s="1229"/>
      <c r="C4" s="1229"/>
      <c r="D4" s="1229"/>
      <c r="E4" s="1229"/>
      <c r="F4" s="1229"/>
      <c r="G4" s="1229"/>
    </row>
    <row r="5" spans="1:7" ht="9.9499999999999993" customHeight="1" thickBot="1">
      <c r="A5" s="9"/>
      <c r="B5" s="9"/>
      <c r="C5" s="9"/>
      <c r="D5" s="9"/>
      <c r="E5" s="9"/>
      <c r="F5" s="9"/>
      <c r="G5" s="9"/>
    </row>
    <row r="6" spans="1:7" ht="35.1" customHeight="1" thickTop="1">
      <c r="A6" s="1237" t="s">
        <v>2</v>
      </c>
      <c r="B6" s="1238"/>
      <c r="C6" s="1239"/>
      <c r="D6" s="1232" t="s">
        <v>25</v>
      </c>
      <c r="E6" s="1243"/>
      <c r="F6" s="1244" t="s">
        <v>17</v>
      </c>
      <c r="G6" s="1245"/>
    </row>
    <row r="7" spans="1:7" ht="24.95" customHeight="1" thickBot="1">
      <c r="A7" s="1240"/>
      <c r="B7" s="1241"/>
      <c r="C7" s="1242"/>
      <c r="D7" s="815" t="s">
        <v>135</v>
      </c>
      <c r="E7" s="814" t="s">
        <v>427</v>
      </c>
      <c r="F7" s="813" t="s">
        <v>6</v>
      </c>
      <c r="G7" s="37" t="s">
        <v>26</v>
      </c>
    </row>
    <row r="8" spans="1:7" ht="20.100000000000001" customHeight="1" thickTop="1">
      <c r="A8" s="38" t="s">
        <v>27</v>
      </c>
      <c r="B8" s="39"/>
      <c r="C8" s="39"/>
      <c r="D8" s="40">
        <v>33036</v>
      </c>
      <c r="E8" s="41">
        <v>36296</v>
      </c>
      <c r="F8" s="42">
        <v>109.9</v>
      </c>
      <c r="G8" s="43">
        <v>107.6</v>
      </c>
    </row>
    <row r="9" spans="1:7" ht="15.95" customHeight="1">
      <c r="A9" s="811" t="s">
        <v>28</v>
      </c>
      <c r="B9" s="44" t="s">
        <v>29</v>
      </c>
      <c r="C9" s="44"/>
      <c r="D9" s="809">
        <v>32130</v>
      </c>
      <c r="E9" s="45">
        <v>35186</v>
      </c>
      <c r="F9" s="808">
        <v>109.5</v>
      </c>
      <c r="G9" s="807">
        <v>107.2</v>
      </c>
    </row>
    <row r="10" spans="1:7" ht="15.95" customHeight="1">
      <c r="A10" s="810"/>
      <c r="B10" s="44" t="s">
        <v>30</v>
      </c>
      <c r="C10" s="44" t="s">
        <v>31</v>
      </c>
      <c r="D10" s="809">
        <v>36318</v>
      </c>
      <c r="E10" s="45">
        <v>39392</v>
      </c>
      <c r="F10" s="808">
        <v>108.5</v>
      </c>
      <c r="G10" s="807">
        <v>106.3</v>
      </c>
    </row>
    <row r="11" spans="1:7" ht="15.95" customHeight="1">
      <c r="A11" s="810"/>
      <c r="B11" s="44"/>
      <c r="C11" s="44" t="s">
        <v>32</v>
      </c>
      <c r="D11" s="809">
        <v>27376</v>
      </c>
      <c r="E11" s="45">
        <v>30294</v>
      </c>
      <c r="F11" s="808">
        <v>110.7</v>
      </c>
      <c r="G11" s="807">
        <v>108.4</v>
      </c>
    </row>
    <row r="12" spans="1:7" ht="15.95" customHeight="1">
      <c r="A12" s="810"/>
      <c r="B12" s="44" t="s">
        <v>33</v>
      </c>
      <c r="C12" s="44"/>
      <c r="D12" s="809">
        <v>35210</v>
      </c>
      <c r="E12" s="45">
        <v>39130</v>
      </c>
      <c r="F12" s="808">
        <v>111.1</v>
      </c>
      <c r="G12" s="807">
        <v>108.8</v>
      </c>
    </row>
    <row r="13" spans="1:7" ht="15.95" customHeight="1" thickBot="1">
      <c r="A13" s="806"/>
      <c r="B13" s="46" t="s">
        <v>30</v>
      </c>
      <c r="C13" s="46" t="s">
        <v>31</v>
      </c>
      <c r="D13" s="805">
        <v>35229</v>
      </c>
      <c r="E13" s="804">
        <v>39154</v>
      </c>
      <c r="F13" s="803">
        <v>111.1</v>
      </c>
      <c r="G13" s="802">
        <v>108.8</v>
      </c>
    </row>
    <row r="14" spans="1:7" ht="20.100000000000001" customHeight="1" thickTop="1">
      <c r="A14" s="38" t="s">
        <v>34</v>
      </c>
      <c r="B14" s="39"/>
      <c r="C14" s="39"/>
      <c r="D14" s="40">
        <v>28369</v>
      </c>
      <c r="E14" s="41">
        <v>31393</v>
      </c>
      <c r="F14" s="42">
        <v>110.7</v>
      </c>
      <c r="G14" s="43">
        <v>108.4</v>
      </c>
    </row>
    <row r="15" spans="1:7" ht="15.95" customHeight="1">
      <c r="A15" s="810"/>
      <c r="B15" s="44" t="s">
        <v>30</v>
      </c>
      <c r="C15" s="47" t="s">
        <v>35</v>
      </c>
      <c r="D15" s="809">
        <v>28555</v>
      </c>
      <c r="E15" s="45">
        <v>30253</v>
      </c>
      <c r="F15" s="808">
        <v>105.9</v>
      </c>
      <c r="G15" s="807">
        <v>103.7</v>
      </c>
    </row>
    <row r="16" spans="1:7" ht="15.95" customHeight="1">
      <c r="A16" s="810"/>
      <c r="B16" s="44"/>
      <c r="C16" s="44" t="s">
        <v>31</v>
      </c>
      <c r="D16" s="809">
        <v>38578</v>
      </c>
      <c r="E16" s="45">
        <v>42529</v>
      </c>
      <c r="F16" s="808">
        <v>110.2</v>
      </c>
      <c r="G16" s="807">
        <v>107.9</v>
      </c>
    </row>
    <row r="17" spans="1:7" ht="15.95" customHeight="1" thickBot="1">
      <c r="A17" s="806"/>
      <c r="B17" s="812"/>
      <c r="C17" s="812" t="s">
        <v>36</v>
      </c>
      <c r="D17" s="805">
        <v>26547</v>
      </c>
      <c r="E17" s="804">
        <v>29448</v>
      </c>
      <c r="F17" s="803">
        <v>110.9</v>
      </c>
      <c r="G17" s="802">
        <v>108.6</v>
      </c>
    </row>
    <row r="18" spans="1:7" ht="20.100000000000001" customHeight="1" thickTop="1">
      <c r="A18" s="38" t="s">
        <v>37</v>
      </c>
      <c r="B18" s="39"/>
      <c r="C18" s="39"/>
      <c r="D18" s="40">
        <v>30521</v>
      </c>
      <c r="E18" s="41">
        <v>33711</v>
      </c>
      <c r="F18" s="42">
        <v>110.5</v>
      </c>
      <c r="G18" s="43">
        <v>108.2</v>
      </c>
    </row>
    <row r="19" spans="1:7" ht="15.95" customHeight="1">
      <c r="A19" s="811" t="s">
        <v>28</v>
      </c>
      <c r="B19" s="44" t="s">
        <v>38</v>
      </c>
      <c r="C19" s="44"/>
      <c r="D19" s="809">
        <v>32747</v>
      </c>
      <c r="E19" s="45">
        <v>36001</v>
      </c>
      <c r="F19" s="808">
        <v>109.9</v>
      </c>
      <c r="G19" s="807">
        <v>107.6</v>
      </c>
    </row>
    <row r="20" spans="1:7" ht="15.95" customHeight="1">
      <c r="A20" s="810"/>
      <c r="B20" s="44" t="s">
        <v>30</v>
      </c>
      <c r="C20" s="44" t="s">
        <v>35</v>
      </c>
      <c r="D20" s="809">
        <v>30703</v>
      </c>
      <c r="E20" s="45">
        <v>33041</v>
      </c>
      <c r="F20" s="808">
        <v>107.6</v>
      </c>
      <c r="G20" s="807">
        <v>105.4</v>
      </c>
    </row>
    <row r="21" spans="1:7" ht="15.95" customHeight="1">
      <c r="A21" s="810"/>
      <c r="B21" s="44"/>
      <c r="C21" s="44" t="s">
        <v>31</v>
      </c>
      <c r="D21" s="809">
        <v>39196</v>
      </c>
      <c r="E21" s="45">
        <v>43276</v>
      </c>
      <c r="F21" s="808">
        <v>110.4</v>
      </c>
      <c r="G21" s="807">
        <v>108.1</v>
      </c>
    </row>
    <row r="22" spans="1:7" ht="15.95" customHeight="1">
      <c r="A22" s="810"/>
      <c r="B22" s="44"/>
      <c r="C22" s="44" t="s">
        <v>32</v>
      </c>
      <c r="D22" s="809">
        <v>33490</v>
      </c>
      <c r="E22" s="45">
        <v>37311</v>
      </c>
      <c r="F22" s="808">
        <v>111.4</v>
      </c>
      <c r="G22" s="807">
        <v>109.1</v>
      </c>
    </row>
    <row r="23" spans="1:7" ht="15.95" customHeight="1">
      <c r="A23" s="810"/>
      <c r="B23" s="44" t="s">
        <v>39</v>
      </c>
      <c r="C23" s="44"/>
      <c r="D23" s="809">
        <v>23943</v>
      </c>
      <c r="E23" s="45">
        <v>27094</v>
      </c>
      <c r="F23" s="808">
        <v>113.2</v>
      </c>
      <c r="G23" s="807">
        <v>110.9</v>
      </c>
    </row>
    <row r="24" spans="1:7" ht="15.95" customHeight="1">
      <c r="A24" s="810"/>
      <c r="B24" s="44" t="s">
        <v>30</v>
      </c>
      <c r="C24" s="44" t="s">
        <v>31</v>
      </c>
      <c r="D24" s="809">
        <v>28412</v>
      </c>
      <c r="E24" s="45">
        <v>31674</v>
      </c>
      <c r="F24" s="808">
        <v>111.5</v>
      </c>
      <c r="G24" s="807">
        <v>109.2</v>
      </c>
    </row>
    <row r="25" spans="1:7" ht="15.95" customHeight="1" thickBot="1">
      <c r="A25" s="806"/>
      <c r="B25" s="46"/>
      <c r="C25" s="46" t="s">
        <v>32</v>
      </c>
      <c r="D25" s="805">
        <v>24192</v>
      </c>
      <c r="E25" s="804">
        <v>27646</v>
      </c>
      <c r="F25" s="803">
        <v>114.3</v>
      </c>
      <c r="G25" s="802">
        <v>111.9</v>
      </c>
    </row>
    <row r="26" spans="1:7" ht="20.100000000000001" customHeight="1" thickTop="1">
      <c r="A26" s="38" t="s">
        <v>40</v>
      </c>
      <c r="B26" s="39"/>
      <c r="C26" s="39"/>
      <c r="D26" s="40">
        <v>25445</v>
      </c>
      <c r="E26" s="41">
        <v>28113</v>
      </c>
      <c r="F26" s="42">
        <v>110.5</v>
      </c>
      <c r="G26" s="43">
        <v>108.2</v>
      </c>
    </row>
    <row r="27" spans="1:7" ht="15.95" customHeight="1">
      <c r="A27" s="811" t="s">
        <v>41</v>
      </c>
      <c r="B27" s="44" t="s">
        <v>42</v>
      </c>
      <c r="C27" s="44"/>
      <c r="D27" s="809">
        <v>25954</v>
      </c>
      <c r="E27" s="45">
        <v>29270</v>
      </c>
      <c r="F27" s="808">
        <v>112.8</v>
      </c>
      <c r="G27" s="807">
        <v>110.5</v>
      </c>
    </row>
    <row r="28" spans="1:7" ht="15.95" customHeight="1">
      <c r="A28" s="810"/>
      <c r="B28" s="44" t="s">
        <v>43</v>
      </c>
      <c r="C28" s="44"/>
      <c r="D28" s="809">
        <v>25797</v>
      </c>
      <c r="E28" s="45">
        <v>28805</v>
      </c>
      <c r="F28" s="808">
        <v>111.7</v>
      </c>
      <c r="G28" s="807">
        <v>109.4</v>
      </c>
    </row>
    <row r="29" spans="1:7" ht="15.95" customHeight="1">
      <c r="A29" s="810"/>
      <c r="B29" s="44" t="s">
        <v>30</v>
      </c>
      <c r="C29" s="44" t="s">
        <v>31</v>
      </c>
      <c r="D29" s="809">
        <v>27543</v>
      </c>
      <c r="E29" s="45">
        <v>30402</v>
      </c>
      <c r="F29" s="808">
        <v>110.4</v>
      </c>
      <c r="G29" s="807">
        <v>108.1</v>
      </c>
    </row>
    <row r="30" spans="1:7" ht="15.95" customHeight="1" thickBot="1">
      <c r="A30" s="806"/>
      <c r="B30" s="46"/>
      <c r="C30" s="46" t="s">
        <v>36</v>
      </c>
      <c r="D30" s="805">
        <v>24470</v>
      </c>
      <c r="E30" s="804">
        <v>27746</v>
      </c>
      <c r="F30" s="803">
        <v>113.4</v>
      </c>
      <c r="G30" s="802">
        <v>111.1</v>
      </c>
    </row>
    <row r="31" spans="1:7" ht="9.9499999999999993" customHeight="1" thickTop="1">
      <c r="A31" s="48"/>
      <c r="B31" s="48"/>
      <c r="C31" s="48"/>
      <c r="D31" s="49"/>
      <c r="E31" s="49"/>
      <c r="F31" s="50"/>
      <c r="G31" s="50"/>
    </row>
    <row r="32" spans="1:7" ht="15" customHeight="1">
      <c r="A32" s="33" t="s">
        <v>453</v>
      </c>
      <c r="B32" s="51"/>
      <c r="C32" s="51"/>
      <c r="D32" s="52"/>
      <c r="E32" s="53"/>
      <c r="F32" s="54"/>
      <c r="G32" s="55"/>
    </row>
    <row r="33" spans="1:7" ht="9.9499999999999993" customHeight="1">
      <c r="A33" s="33"/>
      <c r="B33" s="51"/>
      <c r="C33" s="51"/>
      <c r="D33" s="52"/>
      <c r="E33" s="53"/>
      <c r="F33" s="54"/>
      <c r="G33" s="55"/>
    </row>
    <row r="34" spans="1:7" ht="15" customHeight="1">
      <c r="A34" s="35" t="s">
        <v>14</v>
      </c>
      <c r="B34" s="56"/>
      <c r="C34" s="56"/>
      <c r="D34" s="51"/>
      <c r="E34" s="52"/>
      <c r="F34" s="52"/>
      <c r="G34" s="52"/>
    </row>
    <row r="35" spans="1:7">
      <c r="A35" s="57"/>
      <c r="B35" s="57"/>
      <c r="C35" s="57"/>
    </row>
  </sheetData>
  <mergeCells count="5">
    <mergeCell ref="A3:G3"/>
    <mergeCell ref="A4:G4"/>
    <mergeCell ref="A6:C7"/>
    <mergeCell ref="D6:E6"/>
    <mergeCell ref="F6:G6"/>
  </mergeCells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50</vt:i4>
      </vt:variant>
    </vt:vector>
  </HeadingPairs>
  <TitlesOfParts>
    <vt:vector size="50" baseType="lpstr">
      <vt:lpstr>Název</vt:lpstr>
      <vt:lpstr>Obsah</vt:lpstr>
      <vt:lpstr>1</vt:lpstr>
      <vt:lpstr>Graf č. 1</vt:lpstr>
      <vt:lpstr>Graf č. 2</vt:lpstr>
      <vt:lpstr>2</vt:lpstr>
      <vt:lpstr>3</vt:lpstr>
      <vt:lpstr>Graf č. 3</vt:lpstr>
      <vt:lpstr>4</vt:lpstr>
      <vt:lpstr>5</vt:lpstr>
      <vt:lpstr>6</vt:lpstr>
      <vt:lpstr>7</vt:lpstr>
      <vt:lpstr>8</vt:lpstr>
      <vt:lpstr>9</vt:lpstr>
      <vt:lpstr>Graf č. 4</vt:lpstr>
      <vt:lpstr>Graf č. 5</vt:lpstr>
      <vt:lpstr>10</vt:lpstr>
      <vt:lpstr>11</vt:lpstr>
      <vt:lpstr>11 dokončení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Výstupy ISPV</vt:lpstr>
      <vt:lpstr>Obsah ISPV</vt:lpstr>
      <vt:lpstr>CR-M6p</vt:lpstr>
      <vt:lpstr>Graf</vt:lpstr>
      <vt:lpstr>CR-M6z</vt:lpstr>
      <vt:lpstr>CR-M2k_prum</vt:lpstr>
      <vt:lpstr>CR-M2k</vt:lpstr>
      <vt:lpstr>CR-M7.1z</vt:lpstr>
      <vt:lpstr>CR-M7z</vt:lpstr>
      <vt:lpstr>CR-M6k_prum</vt:lpstr>
      <vt:lpstr>CR-M6k</vt:lpstr>
      <vt:lpstr>CR-M6.1z</vt:lpstr>
      <vt:lpstr>CR-M8.1k prum</vt:lpstr>
      <vt:lpstr>CR-M8.1k</vt:lpstr>
      <vt:lpstr>CR-M5z+</vt:lpstr>
      <vt:lpstr>CR-M11z</vt:lpstr>
      <vt:lpstr>CR-M12z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Klusáček Jan Ing. (MPSV)</dc:creator>
  <cp:lastModifiedBy>Blahová Alice (MPSV)</cp:lastModifiedBy>
  <cp:lastPrinted>2019-04-15T11:30:00Z</cp:lastPrinted>
  <dcterms:created xsi:type="dcterms:W3CDTF">2018-03-27T11:11:29Z</dcterms:created>
  <dcterms:modified xsi:type="dcterms:W3CDTF">2019-04-24T07:24:46Z</dcterms:modified>
</cp:coreProperties>
</file>