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35" windowWidth="18195" windowHeight="11760" tabRatio="905"/>
  </bookViews>
  <sheets>
    <sheet name="Název" sheetId="8" r:id="rId1"/>
    <sheet name="Obsah" sheetId="27" r:id="rId2"/>
    <sheet name="1" sheetId="47" r:id="rId3"/>
    <sheet name="Graf č. 1" sheetId="55" r:id="rId4"/>
    <sheet name="Graf č. 2" sheetId="53" r:id="rId5"/>
    <sheet name="2" sheetId="1" r:id="rId6"/>
    <sheet name="3" sheetId="2" r:id="rId7"/>
    <sheet name="Graf č. 3" sheetId="28" r:id="rId8"/>
    <sheet name="4" sheetId="3" r:id="rId9"/>
    <sheet name="5" sheetId="4" r:id="rId10"/>
    <sheet name="6" sheetId="5" r:id="rId11"/>
    <sheet name="7" sheetId="6" r:id="rId12"/>
    <sheet name="8" sheetId="29" r:id="rId13"/>
    <sheet name="9" sheetId="30" r:id="rId14"/>
    <sheet name="Graf č. 4" sheetId="45" r:id="rId15"/>
    <sheet name="Graf č. 5" sheetId="46" r:id="rId16"/>
    <sheet name="10" sheetId="31" r:id="rId17"/>
    <sheet name="11" sheetId="32" r:id="rId18"/>
    <sheet name="11 dokončení" sheetId="33" r:id="rId19"/>
    <sheet name="12" sheetId="34" r:id="rId20"/>
    <sheet name="13" sheetId="35" r:id="rId21"/>
    <sheet name="14" sheetId="49" r:id="rId22"/>
    <sheet name="15" sheetId="37" r:id="rId23"/>
    <sheet name="16" sheetId="38" r:id="rId24"/>
    <sheet name="17" sheetId="39" r:id="rId25"/>
    <sheet name="18" sheetId="40" r:id="rId26"/>
    <sheet name="19" sheetId="41" r:id="rId27"/>
    <sheet name="20" sheetId="42" r:id="rId28"/>
    <sheet name="21" sheetId="43" r:id="rId29"/>
    <sheet name="22" sheetId="50" r:id="rId30"/>
    <sheet name="23" sheetId="51" r:id="rId31"/>
    <sheet name="24" sheetId="52" r:id="rId32"/>
    <sheet name="25" sheetId="44" r:id="rId33"/>
    <sheet name="Výstupy ISPV" sheetId="10" r:id="rId34"/>
    <sheet name="Obsah ISPV" sheetId="11" r:id="rId35"/>
    <sheet name="CR-M6p" sheetId="12" r:id="rId36"/>
    <sheet name="Graf" sheetId="13" r:id="rId37"/>
    <sheet name="CR-M6z" sheetId="14" r:id="rId38"/>
    <sheet name="CR-M2k_prum" sheetId="15" r:id="rId39"/>
    <sheet name="CR-M2k" sheetId="16" r:id="rId40"/>
    <sheet name="CR-M7.1z" sheetId="17" r:id="rId41"/>
    <sheet name="CR-M7z" sheetId="18" r:id="rId42"/>
    <sheet name="CR-M6k_prum" sheetId="19" r:id="rId43"/>
    <sheet name="CR-M6k" sheetId="20" r:id="rId44"/>
    <sheet name="CR-M6.1z" sheetId="21" r:id="rId45"/>
    <sheet name="CR-M8.1k prum" sheetId="22" r:id="rId46"/>
    <sheet name="CR-M8.1k" sheetId="23" r:id="rId47"/>
    <sheet name="CR-M5z+" sheetId="24" r:id="rId48"/>
    <sheet name="CR-M11z" sheetId="25" r:id="rId49"/>
    <sheet name="CR-M12z" sheetId="26" r:id="rId50"/>
  </sheets>
  <externalReferences>
    <externalReference r:id="rId51"/>
  </externalReferences>
  <definedNames>
    <definedName name="_1_0_F" localSheetId="5" hidden="1">#REF!</definedName>
    <definedName name="_1_0_F" localSheetId="32" hidden="1">#REF!</definedName>
    <definedName name="_1_0_F" localSheetId="36" hidden="1">#REF!</definedName>
    <definedName name="_1_0_F" localSheetId="3" hidden="1">#REF!</definedName>
    <definedName name="_1_0_F" localSheetId="4" hidden="1">#REF!</definedName>
    <definedName name="_1_0_F" localSheetId="7" hidden="1">#REF!</definedName>
    <definedName name="_1_0_F" localSheetId="14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21" hidden="1">#REF!</definedName>
    <definedName name="_10_0_F" localSheetId="24" hidden="1">#REF!</definedName>
    <definedName name="_10_0_F" localSheetId="5" hidden="1">#REF!</definedName>
    <definedName name="_10_0_F" localSheetId="30" hidden="1">#REF!</definedName>
    <definedName name="_10_0_F" localSheetId="31" hidden="1">#REF!</definedName>
    <definedName name="_10_0_F" localSheetId="32" hidden="1">#REF!</definedName>
    <definedName name="_10_0_F" localSheetId="6" hidden="1">#REF!</definedName>
    <definedName name="_10_0_F" localSheetId="8" hidden="1">#REF!</definedName>
    <definedName name="_10_0_F" localSheetId="10" hidden="1">#REF!</definedName>
    <definedName name="_10_0_F" localSheetId="36" hidden="1">#REF!</definedName>
    <definedName name="_10_0_F" localSheetId="3" hidden="1">#REF!</definedName>
    <definedName name="_10_0_F" localSheetId="4" hidden="1">#REF!</definedName>
    <definedName name="_10_0_F" localSheetId="7" hidden="1">#REF!</definedName>
    <definedName name="_10_0_F" hidden="1">#REF!</definedName>
    <definedName name="_1F" localSheetId="2" hidden="1">#REF!</definedName>
    <definedName name="_1F" localSheetId="16" hidden="1">#REF!</definedName>
    <definedName name="_1F" localSheetId="18" hidden="1">#REF!</definedName>
    <definedName name="_1F" localSheetId="21" hidden="1">#REF!</definedName>
    <definedName name="_1F" localSheetId="24" hidden="1">#REF!</definedName>
    <definedName name="_1F" localSheetId="5" hidden="1">#REF!</definedName>
    <definedName name="_1F" localSheetId="30" hidden="1">#REF!</definedName>
    <definedName name="_1F" localSheetId="31" hidden="1">#REF!</definedName>
    <definedName name="_1F" localSheetId="32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12" hidden="1">#REF!</definedName>
    <definedName name="_1F" localSheetId="36" hidden="1">#REF!</definedName>
    <definedName name="_1F" localSheetId="3" hidden="1">#REF!</definedName>
    <definedName name="_1F" localSheetId="4" hidden="1">#REF!</definedName>
    <definedName name="_1F" localSheetId="7" hidden="1">#REF!</definedName>
    <definedName name="_1F" localSheetId="34" hidden="1">#REF!</definedName>
    <definedName name="_1F" hidden="1">#REF!</definedName>
    <definedName name="_2_0_F" localSheetId="2" hidden="1">#REF!</definedName>
    <definedName name="_2_0_F" localSheetId="16" hidden="1">#REF!</definedName>
    <definedName name="_2_0_F" localSheetId="18" hidden="1">#REF!</definedName>
    <definedName name="_2_0_F" localSheetId="21" hidden="1">#REF!</definedName>
    <definedName name="_2_0_F" localSheetId="24" hidden="1">#REF!</definedName>
    <definedName name="_2_0_F" localSheetId="5" hidden="1">#REF!</definedName>
    <definedName name="_2_0_F" localSheetId="30" hidden="1">#REF!</definedName>
    <definedName name="_2_0_F" localSheetId="31" hidden="1">#REF!</definedName>
    <definedName name="_2_0_F" localSheetId="32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12" hidden="1">#REF!</definedName>
    <definedName name="_2_0_F" localSheetId="36" hidden="1">#REF!</definedName>
    <definedName name="_2_0_F" localSheetId="3" hidden="1">#REF!</definedName>
    <definedName name="_2_0_F" localSheetId="4" hidden="1">#REF!</definedName>
    <definedName name="_2_0_F" localSheetId="7" hidden="1">#REF!</definedName>
    <definedName name="_2_0_F" localSheetId="34" hidden="1">#REF!</definedName>
    <definedName name="_2_0_F" localSheetId="33" hidden="1">#REF!</definedName>
    <definedName name="_2_0_F" hidden="1">#REF!</definedName>
    <definedName name="_3_0_F" localSheetId="2" hidden="1">#REF!</definedName>
    <definedName name="_3_0_F" localSheetId="16" hidden="1">#REF!</definedName>
    <definedName name="_3_0_F" localSheetId="18" hidden="1">#REF!</definedName>
    <definedName name="_3_0_F" localSheetId="21" hidden="1">#REF!</definedName>
    <definedName name="_3_0_F" localSheetId="24" hidden="1">#REF!</definedName>
    <definedName name="_3_0_F" localSheetId="5" hidden="1">#REF!</definedName>
    <definedName name="_3_0_F" localSheetId="30" hidden="1">#REF!</definedName>
    <definedName name="_3_0_F" localSheetId="31" hidden="1">#REF!</definedName>
    <definedName name="_3_0_F" localSheetId="32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12" hidden="1">#REF!</definedName>
    <definedName name="_3_0_F" localSheetId="36" hidden="1">#REF!</definedName>
    <definedName name="_3_0_F" localSheetId="3" hidden="1">#REF!</definedName>
    <definedName name="_3_0_F" localSheetId="4" hidden="1">#REF!</definedName>
    <definedName name="_3_0_F" localSheetId="7" hidden="1">#REF!</definedName>
    <definedName name="_3_0_F" localSheetId="34" hidden="1">#REF!</definedName>
    <definedName name="_3_0_F" hidden="1">#REF!</definedName>
    <definedName name="_3F" localSheetId="2" hidden="1">#REF!</definedName>
    <definedName name="_3F" localSheetId="16" hidden="1">#REF!</definedName>
    <definedName name="_3F" localSheetId="18" hidden="1">#REF!</definedName>
    <definedName name="_3F" localSheetId="21" hidden="1">#REF!</definedName>
    <definedName name="_3F" localSheetId="24" hidden="1">#REF!</definedName>
    <definedName name="_3F" localSheetId="5" hidden="1">#REF!</definedName>
    <definedName name="_3F" localSheetId="30" hidden="1">#REF!</definedName>
    <definedName name="_3F" localSheetId="31" hidden="1">#REF!</definedName>
    <definedName name="_3F" localSheetId="32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12" hidden="1">#REF!</definedName>
    <definedName name="_3F" localSheetId="36" hidden="1">#REF!</definedName>
    <definedName name="_3F" localSheetId="3" hidden="1">#REF!</definedName>
    <definedName name="_3F" localSheetId="4" hidden="1">#REF!</definedName>
    <definedName name="_3F" localSheetId="7" hidden="1">#REF!</definedName>
    <definedName name="_3F" localSheetId="34" hidden="1">#REF!</definedName>
    <definedName name="_3F" hidden="1">#REF!</definedName>
    <definedName name="_4_0_F" localSheetId="2" hidden="1">#REF!</definedName>
    <definedName name="_4_0_F" localSheetId="16" hidden="1">#REF!</definedName>
    <definedName name="_4_0_F" localSheetId="18" hidden="1">#REF!</definedName>
    <definedName name="_4_0_F" localSheetId="21" hidden="1">#REF!</definedName>
    <definedName name="_4_0_F" localSheetId="24" hidden="1">#REF!</definedName>
    <definedName name="_4_0_F" localSheetId="5" hidden="1">#REF!</definedName>
    <definedName name="_4_0_F" localSheetId="30" hidden="1">#REF!</definedName>
    <definedName name="_4_0_F" localSheetId="31" hidden="1">#REF!</definedName>
    <definedName name="_4_0_F" localSheetId="32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12" hidden="1">#REF!</definedName>
    <definedName name="_4_0_F" localSheetId="36" hidden="1">#REF!</definedName>
    <definedName name="_4_0_F" localSheetId="3" hidden="1">#REF!</definedName>
    <definedName name="_4_0_F" localSheetId="4" hidden="1">#REF!</definedName>
    <definedName name="_4_0_F" localSheetId="7" hidden="1">#REF!</definedName>
    <definedName name="_4_0_F" localSheetId="34" hidden="1">#REF!</definedName>
    <definedName name="_4_0_F" hidden="1">#REF!</definedName>
    <definedName name="_6F" localSheetId="2" hidden="1">#REF!</definedName>
    <definedName name="_6F" localSheetId="16" hidden="1">#REF!</definedName>
    <definedName name="_6F" localSheetId="18" hidden="1">#REF!</definedName>
    <definedName name="_6F" localSheetId="21" hidden="1">#REF!</definedName>
    <definedName name="_6F" localSheetId="24" hidden="1">#REF!</definedName>
    <definedName name="_6F" localSheetId="5" hidden="1">#REF!</definedName>
    <definedName name="_6F" localSheetId="30" hidden="1">#REF!</definedName>
    <definedName name="_6F" localSheetId="31" hidden="1">#REF!</definedName>
    <definedName name="_6F" localSheetId="32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12" hidden="1">#REF!</definedName>
    <definedName name="_6F" localSheetId="36" hidden="1">#REF!</definedName>
    <definedName name="_6F" localSheetId="3" hidden="1">#REF!</definedName>
    <definedName name="_6F" localSheetId="4" hidden="1">#REF!</definedName>
    <definedName name="_6F" localSheetId="7" hidden="1">#REF!</definedName>
    <definedName name="_6F" localSheetId="34" hidden="1">#REF!</definedName>
    <definedName name="_6F" localSheetId="33" hidden="1">#REF!</definedName>
    <definedName name="_6F" hidden="1">#REF!</definedName>
    <definedName name="_7_0_F" localSheetId="2" hidden="1">#REF!</definedName>
    <definedName name="_7_0_F" localSheetId="21" hidden="1">#REF!</definedName>
    <definedName name="_7_0_F" localSheetId="5" hidden="1">#REF!</definedName>
    <definedName name="_7_0_F" localSheetId="30" hidden="1">#REF!</definedName>
    <definedName name="_7_0_F" localSheetId="31" hidden="1">#REF!</definedName>
    <definedName name="_7_0_F" localSheetId="32" hidden="1">#REF!</definedName>
    <definedName name="_7_0_F" localSheetId="6" hidden="1">#REF!</definedName>
    <definedName name="_7_0_F" localSheetId="8" hidden="1">#REF!</definedName>
    <definedName name="_7_0_F" localSheetId="10" hidden="1">#REF!</definedName>
    <definedName name="_7_0_F" localSheetId="36" hidden="1">#REF!</definedName>
    <definedName name="_7_0_F" localSheetId="3" hidden="1">#REF!</definedName>
    <definedName name="_7_0_F" localSheetId="4" hidden="1">#REF!</definedName>
    <definedName name="_7_0_F" localSheetId="7" hidden="1">#REF!</definedName>
    <definedName name="_7_0_F" hidden="1">#REF!</definedName>
    <definedName name="_7F" localSheetId="2" hidden="1">#REF!</definedName>
    <definedName name="_7F" localSheetId="21" hidden="1">#REF!</definedName>
    <definedName name="_7F" localSheetId="24" hidden="1">#REF!</definedName>
    <definedName name="_7F" localSheetId="5" hidden="1">#REF!</definedName>
    <definedName name="_7F" localSheetId="30" hidden="1">#REF!</definedName>
    <definedName name="_7F" localSheetId="31" hidden="1">#REF!</definedName>
    <definedName name="_7F" localSheetId="32" hidden="1">#REF!</definedName>
    <definedName name="_7F" localSheetId="6" hidden="1">#REF!</definedName>
    <definedName name="_7F" localSheetId="8" hidden="1">#REF!</definedName>
    <definedName name="_7F" localSheetId="10" hidden="1">#REF!</definedName>
    <definedName name="_7F" localSheetId="36" hidden="1">#REF!</definedName>
    <definedName name="_7F" localSheetId="3" hidden="1">#REF!</definedName>
    <definedName name="_7F" localSheetId="4" hidden="1">#REF!</definedName>
    <definedName name="_7F" localSheetId="7" hidden="1">#REF!</definedName>
    <definedName name="_7F" hidden="1">#REF!</definedName>
    <definedName name="_8_0_F" localSheetId="2" hidden="1">#REF!</definedName>
    <definedName name="alice" localSheetId="21" hidden="1">#REF!</definedName>
    <definedName name="alice" localSheetId="5" hidden="1">#REF!</definedName>
    <definedName name="alice" localSheetId="30" hidden="1">#REF!</definedName>
    <definedName name="alice" localSheetId="31" hidden="1">#REF!</definedName>
    <definedName name="alice" localSheetId="8" hidden="1">#REF!</definedName>
    <definedName name="alice" localSheetId="36" hidden="1">#REF!</definedName>
    <definedName name="alice" localSheetId="3" hidden="1">#REF!</definedName>
    <definedName name="alice" localSheetId="4" hidden="1">#REF!</definedName>
    <definedName name="alice" localSheetId="7" hidden="1">#REF!</definedName>
    <definedName name="alice" hidden="1">#REF!</definedName>
    <definedName name="kl" localSheetId="2" hidden="1">#REF!</definedName>
    <definedName name="kl" localSheetId="16" hidden="1">#REF!</definedName>
    <definedName name="kl" localSheetId="18" hidden="1">#REF!</definedName>
    <definedName name="kl" localSheetId="21" hidden="1">#REF!</definedName>
    <definedName name="kl" localSheetId="24" hidden="1">#REF!</definedName>
    <definedName name="kl" localSheetId="5" hidden="1">#REF!</definedName>
    <definedName name="kl" localSheetId="30" hidden="1">#REF!</definedName>
    <definedName name="kl" localSheetId="31" hidden="1">#REF!</definedName>
    <definedName name="kl" localSheetId="32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12" hidden="1">#REF!</definedName>
    <definedName name="kl" localSheetId="36" hidden="1">#REF!</definedName>
    <definedName name="kl" localSheetId="3" hidden="1">#REF!</definedName>
    <definedName name="kl" localSheetId="4" hidden="1">#REF!</definedName>
    <definedName name="kl" localSheetId="7" hidden="1">#REF!</definedName>
    <definedName name="kl" localSheetId="34" hidden="1">#REF!</definedName>
    <definedName name="kl" localSheetId="33" hidden="1">#REF!</definedName>
    <definedName name="kl" hidden="1">#REF!</definedName>
    <definedName name="Z_48221A12_8E6E_41CE_AA9B_9B62B79CB3A8_.wvu.Cols" localSheetId="7" hidden="1">'Graf č. 3'!#REF!</definedName>
  </definedNames>
  <calcPr calcId="145621"/>
</workbook>
</file>

<file path=xl/calcChain.xml><?xml version="1.0" encoding="utf-8"?>
<calcChain xmlns="http://schemas.openxmlformats.org/spreadsheetml/2006/main">
  <c r="C9" i="49" l="1"/>
  <c r="E9" i="49"/>
  <c r="F9" i="49"/>
  <c r="G9" i="49"/>
  <c r="C10" i="49"/>
  <c r="E10" i="49"/>
  <c r="F10" i="49"/>
  <c r="G10" i="49"/>
  <c r="C11" i="49"/>
  <c r="E11" i="49"/>
  <c r="F11" i="49"/>
  <c r="G11" i="49"/>
  <c r="C12" i="49"/>
  <c r="F12" i="49"/>
  <c r="G12" i="49"/>
  <c r="C13" i="49"/>
  <c r="E13" i="49"/>
  <c r="F13" i="49"/>
  <c r="G13" i="49"/>
  <c r="C14" i="49"/>
  <c r="E14" i="49"/>
  <c r="F14" i="49"/>
  <c r="G14" i="49"/>
  <c r="C15" i="49"/>
  <c r="E15" i="49"/>
  <c r="F15" i="49"/>
  <c r="G15" i="49"/>
  <c r="C16" i="49"/>
  <c r="E16" i="49"/>
  <c r="F16" i="49"/>
  <c r="G16" i="49"/>
  <c r="C17" i="49"/>
  <c r="E17" i="49"/>
  <c r="F17" i="49"/>
  <c r="G17" i="49"/>
  <c r="C18" i="49"/>
  <c r="E18" i="49"/>
  <c r="F18" i="49"/>
  <c r="G18" i="49"/>
  <c r="C19" i="49"/>
  <c r="E19" i="49"/>
  <c r="F19" i="49"/>
  <c r="G19" i="49"/>
  <c r="C20" i="49"/>
  <c r="E20" i="49"/>
  <c r="F20" i="49"/>
  <c r="G20" i="49"/>
  <c r="C21" i="49"/>
  <c r="F21" i="49"/>
  <c r="G21" i="49"/>
  <c r="C22" i="49"/>
  <c r="E22" i="49"/>
  <c r="F22" i="49"/>
  <c r="G22" i="49"/>
  <c r="F23" i="49"/>
  <c r="G23" i="49"/>
  <c r="J24" i="43" l="1"/>
  <c r="G24" i="43"/>
  <c r="D24" i="43"/>
  <c r="J23" i="43"/>
  <c r="G23" i="43"/>
  <c r="D23" i="43"/>
  <c r="C23" i="43"/>
  <c r="J22" i="43"/>
  <c r="G22" i="43"/>
  <c r="D22" i="43"/>
  <c r="C22" i="43"/>
  <c r="J21" i="43"/>
  <c r="G21" i="43"/>
  <c r="D21" i="43"/>
  <c r="C21" i="43"/>
  <c r="J20" i="43"/>
  <c r="G20" i="43"/>
  <c r="D20" i="43"/>
  <c r="C20" i="43"/>
  <c r="J19" i="43"/>
  <c r="G19" i="43"/>
  <c r="D19" i="43"/>
  <c r="C19" i="43"/>
  <c r="J18" i="43"/>
  <c r="G18" i="43"/>
  <c r="D18" i="43"/>
  <c r="C18" i="43"/>
  <c r="J17" i="43"/>
  <c r="G17" i="43"/>
  <c r="D17" i="43"/>
  <c r="C17" i="43"/>
  <c r="J16" i="43"/>
  <c r="G16" i="43"/>
  <c r="D16" i="43"/>
  <c r="C16" i="43"/>
  <c r="J15" i="43"/>
  <c r="G15" i="43"/>
  <c r="D15" i="43"/>
  <c r="C15" i="43"/>
  <c r="J14" i="43"/>
  <c r="G14" i="43"/>
  <c r="D14" i="43"/>
  <c r="C14" i="43"/>
  <c r="J13" i="43"/>
  <c r="G13" i="43"/>
  <c r="D13" i="43"/>
  <c r="C13" i="43"/>
  <c r="J12" i="43"/>
  <c r="G12" i="43"/>
  <c r="D12" i="43"/>
  <c r="C12" i="43"/>
  <c r="J11" i="43"/>
  <c r="G11" i="43"/>
  <c r="D11" i="43"/>
  <c r="C11" i="43"/>
  <c r="J10" i="43"/>
  <c r="G10" i="43"/>
  <c r="D10" i="43"/>
  <c r="C10" i="43"/>
  <c r="L23" i="42"/>
  <c r="I23" i="42"/>
  <c r="J23" i="42" s="1"/>
  <c r="F23" i="42"/>
  <c r="G23" i="42" s="1"/>
  <c r="E23" i="42"/>
  <c r="J22" i="42"/>
  <c r="G22" i="42"/>
  <c r="C22" i="42"/>
  <c r="D22" i="42" s="1"/>
  <c r="B22" i="42"/>
  <c r="J21" i="42"/>
  <c r="G21" i="42"/>
  <c r="C21" i="42"/>
  <c r="D21" i="42" s="1"/>
  <c r="B21" i="42"/>
  <c r="J20" i="42"/>
  <c r="G20" i="42"/>
  <c r="C20" i="42"/>
  <c r="D20" i="42" s="1"/>
  <c r="B20" i="42"/>
  <c r="J19" i="42"/>
  <c r="G19" i="42"/>
  <c r="D19" i="42"/>
  <c r="C19" i="42"/>
  <c r="B19" i="42"/>
  <c r="J18" i="42"/>
  <c r="G18" i="42"/>
  <c r="C18" i="42"/>
  <c r="D18" i="42" s="1"/>
  <c r="B18" i="42"/>
  <c r="J17" i="42"/>
  <c r="G17" i="42"/>
  <c r="C17" i="42"/>
  <c r="D17" i="42" s="1"/>
  <c r="B17" i="42"/>
  <c r="J16" i="42"/>
  <c r="G16" i="42"/>
  <c r="C16" i="42"/>
  <c r="D16" i="42" s="1"/>
  <c r="B16" i="42"/>
  <c r="J15" i="42"/>
  <c r="G15" i="42"/>
  <c r="D15" i="42"/>
  <c r="C15" i="42"/>
  <c r="B15" i="42"/>
  <c r="J14" i="42"/>
  <c r="G14" i="42"/>
  <c r="C14" i="42"/>
  <c r="D14" i="42" s="1"/>
  <c r="B14" i="42"/>
  <c r="J13" i="42"/>
  <c r="G13" i="42"/>
  <c r="C13" i="42"/>
  <c r="D13" i="42" s="1"/>
  <c r="B13" i="42"/>
  <c r="J12" i="42"/>
  <c r="G12" i="42"/>
  <c r="C12" i="42"/>
  <c r="D12" i="42" s="1"/>
  <c r="B12" i="42"/>
  <c r="J11" i="42"/>
  <c r="G11" i="42"/>
  <c r="D11" i="42"/>
  <c r="C11" i="42"/>
  <c r="B11" i="42"/>
  <c r="J10" i="42"/>
  <c r="G10" i="42"/>
  <c r="C10" i="42"/>
  <c r="D10" i="42" s="1"/>
  <c r="B10" i="42"/>
  <c r="J9" i="42"/>
  <c r="G9" i="42"/>
  <c r="C9" i="42"/>
  <c r="C23" i="42" s="1"/>
  <c r="D23" i="42" s="1"/>
  <c r="B9" i="42"/>
  <c r="B23" i="42" s="1"/>
  <c r="M24" i="41"/>
  <c r="J24" i="41"/>
  <c r="G24" i="41"/>
  <c r="D24" i="41"/>
  <c r="M23" i="41"/>
  <c r="J23" i="41"/>
  <c r="G23" i="41"/>
  <c r="D23" i="41"/>
  <c r="C23" i="41"/>
  <c r="M22" i="41"/>
  <c r="J22" i="41"/>
  <c r="G22" i="41"/>
  <c r="C22" i="41"/>
  <c r="D22" i="41" s="1"/>
  <c r="M21" i="41"/>
  <c r="J21" i="41"/>
  <c r="G21" i="41"/>
  <c r="C21" i="41"/>
  <c r="D21" i="41" s="1"/>
  <c r="M20" i="41"/>
  <c r="J20" i="41"/>
  <c r="G20" i="41"/>
  <c r="C20" i="41"/>
  <c r="D20" i="41" s="1"/>
  <c r="M19" i="41"/>
  <c r="J19" i="41"/>
  <c r="G19" i="41"/>
  <c r="D19" i="41"/>
  <c r="C19" i="41"/>
  <c r="M18" i="41"/>
  <c r="J18" i="41"/>
  <c r="G18" i="41"/>
  <c r="C18" i="41"/>
  <c r="D18" i="41" s="1"/>
  <c r="M17" i="41"/>
  <c r="J17" i="41"/>
  <c r="G17" i="41"/>
  <c r="C17" i="41"/>
  <c r="D17" i="41" s="1"/>
  <c r="M16" i="41"/>
  <c r="J16" i="41"/>
  <c r="G16" i="41"/>
  <c r="C16" i="41"/>
  <c r="D16" i="41" s="1"/>
  <c r="M15" i="41"/>
  <c r="J15" i="41"/>
  <c r="G15" i="41"/>
  <c r="D15" i="41"/>
  <c r="C15" i="41"/>
  <c r="M14" i="41"/>
  <c r="J14" i="41"/>
  <c r="G14" i="41"/>
  <c r="C14" i="41"/>
  <c r="D14" i="41" s="1"/>
  <c r="M13" i="41"/>
  <c r="J13" i="41"/>
  <c r="G13" i="41"/>
  <c r="C13" i="41"/>
  <c r="D13" i="41" s="1"/>
  <c r="M12" i="41"/>
  <c r="J12" i="41"/>
  <c r="G12" i="41"/>
  <c r="C12" i="41"/>
  <c r="D12" i="41" s="1"/>
  <c r="M11" i="41"/>
  <c r="J11" i="41"/>
  <c r="G11" i="41"/>
  <c r="D11" i="41"/>
  <c r="C11" i="41"/>
  <c r="M10" i="41"/>
  <c r="J10" i="41"/>
  <c r="G10" i="41"/>
  <c r="C10" i="41"/>
  <c r="D10" i="41" s="1"/>
  <c r="F11" i="40"/>
  <c r="G11" i="40" s="1"/>
  <c r="E11" i="40"/>
  <c r="D11" i="40"/>
  <c r="F10" i="40"/>
  <c r="G10" i="40" s="1"/>
  <c r="E10" i="40"/>
  <c r="D10" i="40"/>
  <c r="F9" i="40"/>
  <c r="G9" i="40" s="1"/>
  <c r="E9" i="40"/>
  <c r="D9" i="40"/>
  <c r="D7" i="40" s="1"/>
  <c r="F7" i="40"/>
  <c r="G7" i="40" s="1"/>
  <c r="E7" i="40"/>
  <c r="G23" i="39"/>
  <c r="H23" i="39" s="1"/>
  <c r="C23" i="39"/>
  <c r="D23" i="39" s="1"/>
  <c r="B23" i="39"/>
  <c r="H22" i="39"/>
  <c r="G22" i="39"/>
  <c r="D22" i="39"/>
  <c r="G21" i="39"/>
  <c r="H21" i="39" s="1"/>
  <c r="D21" i="39"/>
  <c r="G20" i="39"/>
  <c r="H20" i="39" s="1"/>
  <c r="D20" i="39"/>
  <c r="G19" i="39"/>
  <c r="H19" i="39" s="1"/>
  <c r="D19" i="39"/>
  <c r="H18" i="39"/>
  <c r="G18" i="39"/>
  <c r="D18" i="39"/>
  <c r="G17" i="39"/>
  <c r="H17" i="39" s="1"/>
  <c r="D17" i="39"/>
  <c r="G16" i="39"/>
  <c r="H16" i="39" s="1"/>
  <c r="D16" i="39"/>
  <c r="G15" i="39"/>
  <c r="H15" i="39" s="1"/>
  <c r="D15" i="39"/>
  <c r="H14" i="39"/>
  <c r="G14" i="39"/>
  <c r="D14" i="39"/>
  <c r="G13" i="39"/>
  <c r="H13" i="39" s="1"/>
  <c r="D13" i="39"/>
  <c r="G12" i="39"/>
  <c r="H12" i="39" s="1"/>
  <c r="D12" i="39"/>
  <c r="G11" i="39"/>
  <c r="H11" i="39" s="1"/>
  <c r="D11" i="39"/>
  <c r="H10" i="39"/>
  <c r="G10" i="39"/>
  <c r="D10" i="39"/>
  <c r="G9" i="39"/>
  <c r="H9" i="39" s="1"/>
  <c r="D9" i="39"/>
  <c r="D22" i="38"/>
  <c r="E22" i="38" s="1"/>
  <c r="E21" i="38"/>
  <c r="D21" i="38"/>
  <c r="D20" i="38"/>
  <c r="E20" i="38" s="1"/>
  <c r="E19" i="38"/>
  <c r="D19" i="38"/>
  <c r="D18" i="38"/>
  <c r="E18" i="38" s="1"/>
  <c r="E17" i="38"/>
  <c r="D17" i="38"/>
  <c r="D16" i="38"/>
  <c r="E16" i="38" s="1"/>
  <c r="E15" i="38"/>
  <c r="D15" i="38"/>
  <c r="D14" i="38"/>
  <c r="E14" i="38" s="1"/>
  <c r="E13" i="38"/>
  <c r="D13" i="38"/>
  <c r="D12" i="38"/>
  <c r="E12" i="38" s="1"/>
  <c r="E11" i="38"/>
  <c r="D11" i="38"/>
  <c r="D10" i="38"/>
  <c r="E10" i="38" s="1"/>
  <c r="E9" i="38"/>
  <c r="D9" i="38"/>
  <c r="D8" i="38"/>
  <c r="E8" i="38" s="1"/>
  <c r="G12" i="37"/>
  <c r="F12" i="37"/>
  <c r="E12" i="37"/>
  <c r="D12" i="37"/>
  <c r="G11" i="37"/>
  <c r="F11" i="37"/>
  <c r="E11" i="37"/>
  <c r="D11" i="37"/>
  <c r="G10" i="37"/>
  <c r="F10" i="37"/>
  <c r="E10" i="37"/>
  <c r="D10" i="37"/>
  <c r="G9" i="37"/>
  <c r="F9" i="37"/>
  <c r="E9" i="37"/>
  <c r="D9" i="37"/>
  <c r="G7" i="37"/>
  <c r="F7" i="37"/>
  <c r="E7" i="37"/>
  <c r="D7" i="37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O24" i="34"/>
  <c r="P24" i="34" s="1"/>
  <c r="N24" i="34"/>
  <c r="L24" i="34"/>
  <c r="M24" i="34" s="1"/>
  <c r="K24" i="34"/>
  <c r="J24" i="34"/>
  <c r="I24" i="34"/>
  <c r="H24" i="34"/>
  <c r="F24" i="34"/>
  <c r="G24" i="34" s="1"/>
  <c r="E24" i="34"/>
  <c r="C24" i="34"/>
  <c r="D24" i="34" s="1"/>
  <c r="B24" i="34"/>
  <c r="P23" i="34"/>
  <c r="M23" i="34"/>
  <c r="J23" i="34"/>
  <c r="G23" i="34"/>
  <c r="D23" i="34"/>
  <c r="P22" i="34"/>
  <c r="M22" i="34"/>
  <c r="J22" i="34"/>
  <c r="G22" i="34"/>
  <c r="D22" i="34"/>
  <c r="P21" i="34"/>
  <c r="M21" i="34"/>
  <c r="J21" i="34"/>
  <c r="G21" i="34"/>
  <c r="D21" i="34"/>
  <c r="P20" i="34"/>
  <c r="M20" i="34"/>
  <c r="J20" i="34"/>
  <c r="G20" i="34"/>
  <c r="D20" i="34"/>
  <c r="P19" i="34"/>
  <c r="M19" i="34"/>
  <c r="J19" i="34"/>
  <c r="G19" i="34"/>
  <c r="D19" i="34"/>
  <c r="P18" i="34"/>
  <c r="M18" i="34"/>
  <c r="J18" i="34"/>
  <c r="G18" i="34"/>
  <c r="D18" i="34"/>
  <c r="P17" i="34"/>
  <c r="M17" i="34"/>
  <c r="J17" i="34"/>
  <c r="G17" i="34"/>
  <c r="D17" i="34"/>
  <c r="P16" i="34"/>
  <c r="M16" i="34"/>
  <c r="J16" i="34"/>
  <c r="G16" i="34"/>
  <c r="D16" i="34"/>
  <c r="P15" i="34"/>
  <c r="M15" i="34"/>
  <c r="J15" i="34"/>
  <c r="G15" i="34"/>
  <c r="D15" i="34"/>
  <c r="P14" i="34"/>
  <c r="M14" i="34"/>
  <c r="J14" i="34"/>
  <c r="G14" i="34"/>
  <c r="D14" i="34"/>
  <c r="P13" i="34"/>
  <c r="M13" i="34"/>
  <c r="J13" i="34"/>
  <c r="G13" i="34"/>
  <c r="D13" i="34"/>
  <c r="P12" i="34"/>
  <c r="M12" i="34"/>
  <c r="J12" i="34"/>
  <c r="G12" i="34"/>
  <c r="D12" i="34"/>
  <c r="P11" i="34"/>
  <c r="M11" i="34"/>
  <c r="J11" i="34"/>
  <c r="G11" i="34"/>
  <c r="D11" i="34"/>
  <c r="P10" i="34"/>
  <c r="M10" i="34"/>
  <c r="J10" i="34"/>
  <c r="G10" i="34"/>
  <c r="D10" i="34"/>
  <c r="M23" i="33"/>
  <c r="J23" i="33"/>
  <c r="F23" i="33"/>
  <c r="G23" i="33" s="1"/>
  <c r="D23" i="33"/>
  <c r="M22" i="33"/>
  <c r="J22" i="33"/>
  <c r="G22" i="33"/>
  <c r="D22" i="33"/>
  <c r="M21" i="33"/>
  <c r="J21" i="33"/>
  <c r="G21" i="33"/>
  <c r="D21" i="33"/>
  <c r="M20" i="33"/>
  <c r="J20" i="33"/>
  <c r="G20" i="33"/>
  <c r="D20" i="33"/>
  <c r="M19" i="33"/>
  <c r="J19" i="33"/>
  <c r="G19" i="33"/>
  <c r="D19" i="33"/>
  <c r="M18" i="33"/>
  <c r="J18" i="33"/>
  <c r="G18" i="33"/>
  <c r="D18" i="33"/>
  <c r="M17" i="33"/>
  <c r="J17" i="33"/>
  <c r="G17" i="33"/>
  <c r="D17" i="33"/>
  <c r="M16" i="33"/>
  <c r="J16" i="33"/>
  <c r="G16" i="33"/>
  <c r="D16" i="33"/>
  <c r="M15" i="33"/>
  <c r="J15" i="33"/>
  <c r="G15" i="33"/>
  <c r="D15" i="33"/>
  <c r="M14" i="33"/>
  <c r="J14" i="33"/>
  <c r="G14" i="33"/>
  <c r="D14" i="33"/>
  <c r="M13" i="33"/>
  <c r="J13" i="33"/>
  <c r="G13" i="33"/>
  <c r="D13" i="33"/>
  <c r="M12" i="33"/>
  <c r="J12" i="33"/>
  <c r="G12" i="33"/>
  <c r="D12" i="33"/>
  <c r="M11" i="33"/>
  <c r="J11" i="33"/>
  <c r="G11" i="33"/>
  <c r="D11" i="33"/>
  <c r="M10" i="33"/>
  <c r="J10" i="33"/>
  <c r="G10" i="33"/>
  <c r="D10" i="33"/>
  <c r="M9" i="33"/>
  <c r="J9" i="33"/>
  <c r="G9" i="33"/>
  <c r="D9" i="33"/>
  <c r="J23" i="32"/>
  <c r="G23" i="32"/>
  <c r="D23" i="32"/>
  <c r="J22" i="32"/>
  <c r="G22" i="32"/>
  <c r="D22" i="32"/>
  <c r="J21" i="32"/>
  <c r="G21" i="32"/>
  <c r="D21" i="32"/>
  <c r="J20" i="32"/>
  <c r="G20" i="32"/>
  <c r="D20" i="32"/>
  <c r="J19" i="32"/>
  <c r="G19" i="32"/>
  <c r="D19" i="32"/>
  <c r="J18" i="32"/>
  <c r="G18" i="32"/>
  <c r="D18" i="32"/>
  <c r="J17" i="32"/>
  <c r="G17" i="32"/>
  <c r="D17" i="32"/>
  <c r="J16" i="32"/>
  <c r="G16" i="32"/>
  <c r="D16" i="32"/>
  <c r="J15" i="32"/>
  <c r="G15" i="32"/>
  <c r="D15" i="32"/>
  <c r="J14" i="32"/>
  <c r="G14" i="32"/>
  <c r="D14" i="32"/>
  <c r="J13" i="32"/>
  <c r="G13" i="32"/>
  <c r="D13" i="32"/>
  <c r="J12" i="32"/>
  <c r="G12" i="32"/>
  <c r="D12" i="32"/>
  <c r="J11" i="32"/>
  <c r="G11" i="32"/>
  <c r="D11" i="32"/>
  <c r="J10" i="32"/>
  <c r="G10" i="32"/>
  <c r="D10" i="32"/>
  <c r="J9" i="32"/>
  <c r="G9" i="32"/>
  <c r="D9" i="32"/>
  <c r="F15" i="31"/>
  <c r="G15" i="31" s="1"/>
  <c r="E15" i="31"/>
  <c r="D15" i="31"/>
  <c r="F14" i="31"/>
  <c r="G14" i="31" s="1"/>
  <c r="E14" i="31"/>
  <c r="D14" i="31"/>
  <c r="F13" i="31"/>
  <c r="G13" i="31" s="1"/>
  <c r="E13" i="31"/>
  <c r="D13" i="31"/>
  <c r="F12" i="31"/>
  <c r="G12" i="31" s="1"/>
  <c r="E12" i="31"/>
  <c r="D12" i="31"/>
  <c r="F11" i="31"/>
  <c r="G11" i="31" s="1"/>
  <c r="E11" i="31"/>
  <c r="D11" i="31"/>
  <c r="F10" i="31"/>
  <c r="G10" i="31" s="1"/>
  <c r="E10" i="31"/>
  <c r="D10" i="31"/>
  <c r="F8" i="31"/>
  <c r="G8" i="31" s="1"/>
  <c r="G21" i="30"/>
  <c r="D21" i="30"/>
  <c r="G20" i="30"/>
  <c r="D20" i="30"/>
  <c r="G19" i="30"/>
  <c r="D19" i="30"/>
  <c r="G18" i="30"/>
  <c r="D18" i="30"/>
  <c r="G17" i="30"/>
  <c r="D17" i="30"/>
  <c r="D16" i="30"/>
  <c r="G15" i="30"/>
  <c r="D15" i="30"/>
  <c r="G14" i="30"/>
  <c r="D14" i="30"/>
  <c r="G13" i="30"/>
  <c r="D13" i="30"/>
  <c r="G12" i="30"/>
  <c r="D12" i="30"/>
  <c r="G11" i="30"/>
  <c r="D11" i="30"/>
  <c r="G10" i="30"/>
  <c r="D10" i="30"/>
  <c r="G9" i="30"/>
  <c r="D9" i="30"/>
  <c r="C14" i="29"/>
  <c r="F14" i="29" s="1"/>
  <c r="G14" i="29" s="1"/>
  <c r="B14" i="29"/>
  <c r="D13" i="29" s="1"/>
  <c r="G13" i="29"/>
  <c r="F13" i="29"/>
  <c r="G12" i="29"/>
  <c r="F12" i="29"/>
  <c r="G11" i="29"/>
  <c r="F11" i="29"/>
  <c r="D11" i="29"/>
  <c r="G10" i="29"/>
  <c r="F10" i="29"/>
  <c r="E10" i="29"/>
  <c r="D10" i="29"/>
  <c r="G9" i="29"/>
  <c r="F9" i="29"/>
  <c r="E9" i="29"/>
  <c r="D9" i="29"/>
  <c r="G8" i="29"/>
  <c r="F8" i="29"/>
  <c r="E8" i="29"/>
  <c r="D8" i="29"/>
  <c r="G7" i="29"/>
  <c r="F7" i="29"/>
  <c r="D9" i="42" l="1"/>
  <c r="D12" i="29"/>
  <c r="E11" i="29"/>
  <c r="E12" i="29"/>
  <c r="E13" i="29"/>
</calcChain>
</file>

<file path=xl/sharedStrings.xml><?xml version="1.0" encoding="utf-8"?>
<sst xmlns="http://schemas.openxmlformats.org/spreadsheetml/2006/main" count="2033" uniqueCount="894">
  <si>
    <t>Tabulka č. 2</t>
  </si>
  <si>
    <t>Průměrná měsíční nominální mzda v ČR v jednotlivých čtvrletích kalendářního roku</t>
  </si>
  <si>
    <t>(na přepočtené počty zaměstnanců)</t>
  </si>
  <si>
    <t>Ukazatel</t>
  </si>
  <si>
    <t>1. čtvrtletí 2016</t>
  </si>
  <si>
    <t>1. čtvrtletí 2017</t>
  </si>
  <si>
    <t>Meziroční index</t>
  </si>
  <si>
    <t>2. čtvrtletí 2016</t>
  </si>
  <si>
    <t>2. čtvrtletí 2017</t>
  </si>
  <si>
    <t>nominální mzdy</t>
  </si>
  <si>
    <r>
      <t>reálné mzdy</t>
    </r>
    <r>
      <rPr>
        <vertAlign val="superscript"/>
        <sz val="10"/>
        <rFont val="Arial"/>
        <family val="2"/>
        <charset val="238"/>
      </rPr>
      <t>1)</t>
    </r>
  </si>
  <si>
    <r>
      <t>reálne mzdy</t>
    </r>
    <r>
      <rPr>
        <vertAlign val="superscript"/>
        <sz val="10"/>
        <rFont val="Arial"/>
        <family val="2"/>
        <charset val="238"/>
      </rPr>
      <t>2)</t>
    </r>
  </si>
  <si>
    <r>
      <rPr>
        <b/>
        <sz val="10"/>
        <rFont val="Arial"/>
        <family val="2"/>
        <charset val="238"/>
      </rPr>
      <t>Průměrná hrubá měsíční nominální mzda</t>
    </r>
    <r>
      <rPr>
        <sz val="10"/>
        <rFont val="Arial"/>
        <family val="2"/>
        <charset val="238"/>
      </rPr>
      <t xml:space="preserve">
(za celé národní hospodářství)</t>
    </r>
  </si>
  <si>
    <t>v Kč</t>
  </si>
  <si>
    <t>v %</t>
  </si>
  <si>
    <t>Průměrný počet zaměstnanců</t>
  </si>
  <si>
    <t>v tis.</t>
  </si>
  <si>
    <t>3. čtvrtletí 2016</t>
  </si>
  <si>
    <t>3. čtvrtletí 2017</t>
  </si>
  <si>
    <r>
      <t>reálne mzdy</t>
    </r>
    <r>
      <rPr>
        <vertAlign val="superscript"/>
        <sz val="10"/>
        <rFont val="Arial"/>
        <family val="2"/>
        <charset val="238"/>
      </rPr>
      <t>3)</t>
    </r>
  </si>
  <si>
    <r>
      <t>reálne mzdy</t>
    </r>
    <r>
      <rPr>
        <vertAlign val="superscript"/>
        <sz val="10"/>
        <rFont val="Arial"/>
        <family val="2"/>
        <charset val="238"/>
      </rPr>
      <t>4)</t>
    </r>
  </si>
  <si>
    <r>
      <t xml:space="preserve">1) </t>
    </r>
    <r>
      <rPr>
        <sz val="9"/>
        <rFont val="Arial"/>
        <family val="2"/>
        <charset val="238"/>
      </rPr>
      <t>při použití indexu spotřebitelských cen (102,4 %)</t>
    </r>
  </si>
  <si>
    <r>
      <t xml:space="preserve">2) </t>
    </r>
    <r>
      <rPr>
        <sz val="9"/>
        <rFont val="Arial"/>
        <family val="2"/>
        <charset val="238"/>
      </rPr>
      <t>při použití indexu spotřebitelských cen (102,2 %)</t>
    </r>
  </si>
  <si>
    <r>
      <t xml:space="preserve">3) </t>
    </r>
    <r>
      <rPr>
        <sz val="9"/>
        <rFont val="Arial"/>
        <family val="2"/>
        <charset val="238"/>
      </rPr>
      <t>při použití indexu spotřebitelských cen (102,5 %)</t>
    </r>
  </si>
  <si>
    <t>Zpracováno z údajů ČSÚ</t>
  </si>
  <si>
    <t>Tabulka č. 3</t>
  </si>
  <si>
    <t xml:space="preserve"> Průměrná měsíční nominální mzda zaměstnanců malých firem</t>
  </si>
  <si>
    <t>Meziroční index v %</t>
  </si>
  <si>
    <t>Relace k průměru v %</t>
  </si>
  <si>
    <r>
      <t xml:space="preserve">reálné mzdy </t>
    </r>
    <r>
      <rPr>
        <vertAlign val="superscript"/>
        <sz val="10"/>
        <rFont val="Arial"/>
        <family val="2"/>
        <charset val="238"/>
      </rPr>
      <t>1)</t>
    </r>
  </si>
  <si>
    <t xml:space="preserve">Národní hospodářství </t>
  </si>
  <si>
    <r>
      <t xml:space="preserve">Malé firmy </t>
    </r>
    <r>
      <rPr>
        <vertAlign val="superscript"/>
        <sz val="10"/>
        <rFont val="Arial"/>
        <family val="2"/>
        <charset val="238"/>
      </rPr>
      <t>2)</t>
    </r>
  </si>
  <si>
    <r>
      <t>2)</t>
    </r>
    <r>
      <rPr>
        <sz val="9"/>
        <rFont val="Arial"/>
        <family val="2"/>
        <charset val="238"/>
      </rPr>
      <t xml:space="preserve"> subjekty, resp. zpravodajské jednotky s méně než 20 zaměstnanci</t>
    </r>
  </si>
  <si>
    <t xml:space="preserve"> Tabulka č. 4</t>
  </si>
  <si>
    <t>Průměrná měsíční nominální mzda v hlavních odvětvích "veřejné služby a správy"</t>
  </si>
  <si>
    <t>Průměrná hrubá měsíční
nominální mzda v Kč</t>
  </si>
  <si>
    <r>
      <t>reálné 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</si>
  <si>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Veřejná správa, obrana, sociální zabezpečení</t>
  </si>
  <si>
    <t xml:space="preserve">z toho: </t>
  </si>
  <si>
    <t>veřejná správa</t>
  </si>
  <si>
    <t>z toho typ. hospod.:</t>
  </si>
  <si>
    <t>státní</t>
  </si>
  <si>
    <t>komunální</t>
  </si>
  <si>
    <t>činnosti pro společnost</t>
  </si>
  <si>
    <t>Vzdělávání</t>
  </si>
  <si>
    <t>soukromý</t>
  </si>
  <si>
    <t xml:space="preserve">komunální </t>
  </si>
  <si>
    <t>Zdravotní, sociální péče</t>
  </si>
  <si>
    <t>zdravotní péče</t>
  </si>
  <si>
    <t>sociální péče</t>
  </si>
  <si>
    <t>Kulturní, zábavní a sportovní činnosti</t>
  </si>
  <si>
    <t>z toho:</t>
  </si>
  <si>
    <t>tvůrčí, umělecké a zábavní činnosti</t>
  </si>
  <si>
    <t>činnosti knihoven, muzeí apod.</t>
  </si>
  <si>
    <t>Tabulka č. 5</t>
  </si>
  <si>
    <t xml:space="preserve"> </t>
  </si>
  <si>
    <t>Průměrná měsíční nominální mzda podle odvětví – sekcí CZ-NACE</t>
  </si>
  <si>
    <t>Průměrná hrubá měsíční
nominální mzda
na přepočtené počty zaměstnanců</t>
  </si>
  <si>
    <t>Průměrný evidenční počet zaměstnanců 
přepočtený na plně zaměstnané</t>
  </si>
  <si>
    <t>nominálně</t>
  </si>
  <si>
    <r>
      <t>reálně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</si>
  <si>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 xml:space="preserve">v tis. </t>
  </si>
  <si>
    <t>v  tis.</t>
  </si>
  <si>
    <t>Česká republika celkem</t>
  </si>
  <si>
    <t>v tom:</t>
  </si>
  <si>
    <t>Sekce CZ-NACE</t>
  </si>
  <si>
    <t>A</t>
  </si>
  <si>
    <t>Zemědělství, lesnictví a rybářství</t>
  </si>
  <si>
    <t>B+C+D+E Průmysl celkem</t>
  </si>
  <si>
    <t>B</t>
  </si>
  <si>
    <t>Těžba a dobývání</t>
  </si>
  <si>
    <t>C</t>
  </si>
  <si>
    <t>Zpracovatelský průmysl</t>
  </si>
  <si>
    <t>D</t>
  </si>
  <si>
    <t>Výroba a rozvod elektřiny, plynu, tepla a klimatizovaného vzduchu</t>
  </si>
  <si>
    <t>E</t>
  </si>
  <si>
    <t>Zásobování vodou; činnosti související s odpadními vodami, odpady a sanacemi</t>
  </si>
  <si>
    <t>F</t>
  </si>
  <si>
    <t>Stavebnictví</t>
  </si>
  <si>
    <t>G</t>
  </si>
  <si>
    <t>Velkoobchod a maloobchod; opravy a údržba motorových vozidel</t>
  </si>
  <si>
    <t>H</t>
  </si>
  <si>
    <t>Doprava a skladování</t>
  </si>
  <si>
    <t>I</t>
  </si>
  <si>
    <t>Ubytování, stravování
a pohostinství</t>
  </si>
  <si>
    <t>J</t>
  </si>
  <si>
    <t>Informační a komunikační činnosti</t>
  </si>
  <si>
    <t>K</t>
  </si>
  <si>
    <t>Peněžnictví a pojišťovnictví</t>
  </si>
  <si>
    <t>L</t>
  </si>
  <si>
    <t>Činnosti v oblasti nemovitostí</t>
  </si>
  <si>
    <t>M</t>
  </si>
  <si>
    <t>Profesní, vědecké
a technické činnosti</t>
  </si>
  <si>
    <t>N</t>
  </si>
  <si>
    <t>Administrativní a podpůrné činnosti</t>
  </si>
  <si>
    <t>O</t>
  </si>
  <si>
    <t>Veřejná správa a obrana; povinné sociální zabezpečení</t>
  </si>
  <si>
    <t>P</t>
  </si>
  <si>
    <t>Q</t>
  </si>
  <si>
    <t>Zdravotní a sociální péče</t>
  </si>
  <si>
    <t>R</t>
  </si>
  <si>
    <t>Kulturní, zábavní a rekreační činnosti</t>
  </si>
  <si>
    <t>S</t>
  </si>
  <si>
    <t>Ostatní činnosti</t>
  </si>
  <si>
    <t>Pozn.: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</si>
  <si>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t>Tabulka č. 6</t>
  </si>
  <si>
    <t>Průměrná měsíční nominální mzda podle velikosti zpravodajské jednotky</t>
  </si>
  <si>
    <t>Velikost zpravodajské jednotky</t>
  </si>
  <si>
    <t>Průměrná hrubá měsíční nominální mzda</t>
  </si>
  <si>
    <t>Průměrný evidenční počet zaměstnanců přepočtený na plně zaměstnané</t>
  </si>
  <si>
    <t>meziroční index
v %</t>
  </si>
  <si>
    <t>Celkem
 = 100 %</t>
  </si>
  <si>
    <t>Celkem
= 100 %</t>
  </si>
  <si>
    <r>
      <t>reálné
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</si>
  <si>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 xml:space="preserve">  v %</t>
  </si>
  <si>
    <t>0 - 19 zaměstnanců</t>
  </si>
  <si>
    <t>20 - 49 zaměstnanců</t>
  </si>
  <si>
    <t>50 - 99 zaměstnanců</t>
  </si>
  <si>
    <t>100 - 249 zaměstnanců</t>
  </si>
  <si>
    <t>250 - 499 zaměstnanců</t>
  </si>
  <si>
    <t>500 - 999 zaměstnanců</t>
  </si>
  <si>
    <t>1 000 a více zaměstnanců</t>
  </si>
  <si>
    <t>Celkem</t>
  </si>
  <si>
    <t>Tabulka č. 7</t>
  </si>
  <si>
    <t>Průměrná měsíční nominální mzda v územním členění</t>
  </si>
  <si>
    <t>Kraj</t>
  </si>
  <si>
    <t xml:space="preserve"> v %</t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</si>
  <si>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</si>
  <si>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</si>
  <si>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</si>
  <si>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</si>
  <si>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</si>
  <si>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</si>
  <si>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</si>
  <si>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</si>
  <si>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</si>
  <si>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</si>
  <si>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</si>
  <si>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</si>
  <si>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</si>
  <si>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</si>
  <si>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>Celkem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3)</t>
    </r>
  </si>
  <si>
    <r>
      <t xml:space="preserve">2) </t>
    </r>
    <r>
      <rPr>
        <sz val="9"/>
        <color theme="1"/>
        <rFont val="Arial"/>
        <family val="2"/>
        <charset val="238"/>
      </rPr>
      <t>podíl nezaměstnaných osob - počet dosažitelných uchazečů o zaměstnání ve věku 15-64 let / počet obyvatel ve věku 15-64 let v %</t>
    </r>
  </si>
  <si>
    <r>
      <t>3)</t>
    </r>
    <r>
      <rPr>
        <sz val="9"/>
        <rFont val="Arial"/>
        <family val="2"/>
        <charset val="238"/>
      </rPr>
      <t xml:space="preserve"> zahrnuti jsou i zaměstnanci sledovaných subjektů pracující mimo území ČR</t>
    </r>
  </si>
  <si>
    <t>Zpracováno z údajů ČSÚ - podle tzv. pracovištní metody (tj. místa skutečného pracoviště zaměstnanců)</t>
  </si>
  <si>
    <r>
      <t>1)</t>
    </r>
    <r>
      <rPr>
        <sz val="9"/>
        <rFont val="Arial"/>
        <family val="2"/>
        <charset val="238"/>
      </rPr>
      <t xml:space="preserve"> při použití indexu spotřebitelských cen (102,5 %)</t>
    </r>
  </si>
  <si>
    <t>rok
2016</t>
  </si>
  <si>
    <t>rok
2017</t>
  </si>
  <si>
    <t>Prům. evidenční počet zam. 
za rok 2017
přepočtený na plně zaměstnané</t>
  </si>
  <si>
    <t>přírůstek (úbytek)
proti roku 2016</t>
  </si>
  <si>
    <r>
      <t xml:space="preserve">Podíl
nezaměstnaných
osob
k 31. 12. 2017 </t>
    </r>
    <r>
      <rPr>
        <vertAlign val="superscript"/>
        <sz val="10"/>
        <rFont val="Arial"/>
        <family val="2"/>
        <charset val="238"/>
      </rPr>
      <t>2)</t>
    </r>
  </si>
  <si>
    <t>rok 2016</t>
  </si>
  <si>
    <t>rok 2017</t>
  </si>
  <si>
    <t>přírůstek (úbytek) proti
roku 2016</t>
  </si>
  <si>
    <t>přírůstek (úbytek)
 proti roku 2016</t>
  </si>
  <si>
    <r>
      <t xml:space="preserve">1) </t>
    </r>
    <r>
      <rPr>
        <sz val="9"/>
        <rFont val="Arial"/>
        <family val="2"/>
        <charset val="238"/>
      </rPr>
      <t>při použití indexu spotřebitelských cen (102,5 %)</t>
    </r>
  </si>
  <si>
    <t>Rok 2016</t>
  </si>
  <si>
    <t>Rok 2017</t>
  </si>
  <si>
    <t>4. čtvrtletí 2016</t>
  </si>
  <si>
    <t>4. čtvrtletí 2017</t>
  </si>
  <si>
    <r>
      <t>reálne mzdy</t>
    </r>
    <r>
      <rPr>
        <vertAlign val="superscript"/>
        <sz val="10"/>
        <rFont val="Arial"/>
        <family val="2"/>
        <charset val="238"/>
      </rPr>
      <t>5)</t>
    </r>
  </si>
  <si>
    <r>
      <t xml:space="preserve">5) </t>
    </r>
    <r>
      <rPr>
        <sz val="9"/>
        <rFont val="Arial"/>
        <family val="2"/>
        <charset val="238"/>
      </rPr>
      <t>při použití indexu spotřebitelských cen (102,5 %)</t>
    </r>
  </si>
  <si>
    <r>
      <t xml:space="preserve">4) </t>
    </r>
    <r>
      <rPr>
        <sz val="9"/>
        <rFont val="Arial"/>
        <family val="2"/>
        <charset val="238"/>
      </rPr>
      <t>při použití indexu spotřebitelských cen (102,6 %)</t>
    </r>
  </si>
  <si>
    <t>Graf č. 3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</si>
  <si>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</si>
  <si>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</si>
  <si>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</si>
  <si>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</si>
  <si>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</si>
  <si>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>Graf č. 1</t>
  </si>
  <si>
    <t>Vývoj míry ohrožení chudobou</t>
  </si>
  <si>
    <t>Průměrná měsíční nominální mzda zaměstnanců malých firem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</si>
  <si>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</si>
  <si>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</si>
  <si>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>Sociální příjmy obyvatelstva</t>
  </si>
  <si>
    <t>Výdaje na dávky státní sociální podpory a dávky pěstounské péče</t>
  </si>
  <si>
    <t>Dávky státní sociální podpory a dávky pěstounské péče (výdaje v územním členění)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</si>
  <si>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</si>
  <si>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</si>
  <si>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Dávky státní sociální podpory a dávky pěstounské péče připadající na 1 obyvatele                                                (v územním členění, vyplacené měsíčně)</t>
  </si>
  <si>
    <t>Výdaje na dávky nemocenského pojištění</t>
  </si>
  <si>
    <t>Příspěvek na péči (výdaje v územním členění)</t>
  </si>
  <si>
    <t>Podpory v nezaměstnanosti (výdaje a průměrná výše)</t>
  </si>
  <si>
    <t>Dávky pomoci v hmotné nouzi</t>
  </si>
  <si>
    <t>Dávky pomoci v hmotné nouzi (průměrný měsíční počet v územním členění)</t>
  </si>
  <si>
    <t>Dávky pro osoby se zdravotním postižením (výdaje v územním členění)</t>
  </si>
  <si>
    <t>Vývoj indexu spotřebitelských cen (životních nákladů) v % - podle sledovaných typů domácností</t>
  </si>
  <si>
    <t xml:space="preserve">Indexy spotřebitelských cen (životních nákladů) podle účelu užití </t>
  </si>
  <si>
    <t>Vývoj vkladů a úvěrů domácností</t>
  </si>
  <si>
    <t>v roce 2017</t>
  </si>
  <si>
    <t>z Informačního systému o průměrném výdělku</t>
  </si>
  <si>
    <t xml:space="preserve">Vybrané výstupy </t>
  </si>
  <si>
    <t>Hrubá měsíční mzda a její diferenciace podle typu pracovního úvazku</t>
  </si>
  <si>
    <t>CR-M12z</t>
  </si>
  <si>
    <t>Hrubá měsíční mzda a její diferenciace podle typu invalidního důchodu</t>
  </si>
  <si>
    <t>CR-M11z</t>
  </si>
  <si>
    <t>Hrubá měsíční mzda a její diferenciace podle státního občanství</t>
  </si>
  <si>
    <r>
      <t>CR-M5z</t>
    </r>
    <r>
      <rPr>
        <vertAlign val="superscript"/>
        <sz val="10"/>
        <rFont val="Arial"/>
        <family val="2"/>
        <charset val="238"/>
      </rPr>
      <t>+</t>
    </r>
  </si>
  <si>
    <t>Hrubá měsíční mzda podle vybraných podskupin CZ-ISCO
v kombinaci s pohlavím - medián</t>
  </si>
  <si>
    <t>CR-M8.1k</t>
  </si>
  <si>
    <t>Hrubá měsíční mzda podle vybraných podskupin CZ-ISCO
v kombinaci s pohlavím - průměrná mzda</t>
  </si>
  <si>
    <t>CR-M8.1k_prum</t>
  </si>
  <si>
    <t>Hrubá měsíční mzda a její diferenciace podle sekcí CZ-NACE</t>
  </si>
  <si>
    <t>CR-M6.1z</t>
  </si>
  <si>
    <t>Hrubá měsíční mzda podle sekcí CZ-NACE a pohlaví, věku a stupňů vzdělání
- medián</t>
  </si>
  <si>
    <t>CR-M6k</t>
  </si>
  <si>
    <t>Hrubá měsíční mzda podle sekcí CZ-NACE a pohlaví, věku a stupňů vzdělání
- průměrná mzda</t>
  </si>
  <si>
    <t>CR-M6k_prum</t>
  </si>
  <si>
    <t>Hrubá měsíční mzda a její diferenciace podle hlavních tříd a tříd CZ-ISCO</t>
  </si>
  <si>
    <t>CR-M7z</t>
  </si>
  <si>
    <t>Hrubá měsíční mzda podle kategorií zaměstnání</t>
  </si>
  <si>
    <t>CR-M7.1z</t>
  </si>
  <si>
    <t>Hrubá měsíční mzda podle stupně dosaženého vzdělání v kombinaci s pohlavím
a věkovou skupinou - medián</t>
  </si>
  <si>
    <t>CR-M2k</t>
  </si>
  <si>
    <t>Hrubá měsíční mzda podle stupně dosaženého vzdělání v kombinaci s pohlavím
a věkovou skupinou - průměrná mzda</t>
  </si>
  <si>
    <t>CR-M2k_prum</t>
  </si>
  <si>
    <t>CR-M6z</t>
  </si>
  <si>
    <t>Podíl zaměstnanců v intervalech průměrného měsíčního výdělku</t>
  </si>
  <si>
    <t>Graf</t>
  </si>
  <si>
    <t>Podíly zaměstnanců v pásmech měsíčního výdělku podle sekcí
a oddílů - CZ-NACE</t>
  </si>
  <si>
    <t>CR-M6p</t>
  </si>
  <si>
    <t>Strana</t>
  </si>
  <si>
    <t>Označení</t>
  </si>
  <si>
    <t>Obsah</t>
  </si>
  <si>
    <t>CELKEM</t>
  </si>
  <si>
    <t>Sociální péče a sociální služby</t>
  </si>
  <si>
    <t>QB</t>
  </si>
  <si>
    <t>Zdravotní péče</t>
  </si>
  <si>
    <t>QA</t>
  </si>
  <si>
    <t>Veřejná správa a obrana, povinné sociální zabezpečení</t>
  </si>
  <si>
    <t>Ostatní profesní, vědecké a technické činnosti</t>
  </si>
  <si>
    <t>MC</t>
  </si>
  <si>
    <t>Výzkum a vývoj</t>
  </si>
  <si>
    <t>MB</t>
  </si>
  <si>
    <t>Právní, účetnické a inženýrské činnosti, technické zkoušky a analýzy</t>
  </si>
  <si>
    <t>MA</t>
  </si>
  <si>
    <t>Činnosti v oblasti nemovitostí</t>
  </si>
  <si>
    <t>IT a informační činnosti</t>
  </si>
  <si>
    <t>JC</t>
  </si>
  <si>
    <t>Telekomunikační činnosti</t>
  </si>
  <si>
    <t>JB</t>
  </si>
  <si>
    <t>Vydavatelské činnosti, tvorba programů a vysílání</t>
  </si>
  <si>
    <t>JA</t>
  </si>
  <si>
    <t>Ubytování, stravování a pohostinství</t>
  </si>
  <si>
    <t>Obchod, opravy motorových vozidel</t>
  </si>
  <si>
    <t>Zásobování vodou; činnosti související s odpadními vodami, odpady</t>
  </si>
  <si>
    <t>Výroba a rozvod elektřiny, plynu, tepla</t>
  </si>
  <si>
    <t>Výroba nábytku, ostatní zpracovatelský průmysl a opravy strojů a zařízení</t>
  </si>
  <si>
    <t>CM</t>
  </si>
  <si>
    <t>Výroba dopravních prostředků a zařízení</t>
  </si>
  <si>
    <t>CL</t>
  </si>
  <si>
    <t>Výroba strojů a zařízení j.n.</t>
  </si>
  <si>
    <t>CK</t>
  </si>
  <si>
    <t>Výroba elektrických zařízení</t>
  </si>
  <si>
    <t>CJ</t>
  </si>
  <si>
    <t>Výroba počítačů, elektronických a optických přístrojů a zařízení</t>
  </si>
  <si>
    <t>CI</t>
  </si>
  <si>
    <t>Výroba kovů, hutní zpracování, slévárenství a výroba konstrukcí a výrobků</t>
  </si>
  <si>
    <t>CH</t>
  </si>
  <si>
    <t>Výroba pryžových, plastových a ostatních nekovových minerálních výrobků</t>
  </si>
  <si>
    <t>CG</t>
  </si>
  <si>
    <t>Výroba základních farmaceutických výrobků a farmaceutických přípravků</t>
  </si>
  <si>
    <t>CF</t>
  </si>
  <si>
    <t>Výroba chemických látek a chemických přípravků</t>
  </si>
  <si>
    <t>CE</t>
  </si>
  <si>
    <t>*</t>
  </si>
  <si>
    <t>Výroba koksu a rafinovaných ropných výrobků</t>
  </si>
  <si>
    <t>CD</t>
  </si>
  <si>
    <t>Zpracování dřeva, výroba papíru a výrobků u nich, rozmnožování nosičů</t>
  </si>
  <si>
    <t>CC</t>
  </si>
  <si>
    <t>Výroba textilií, oděvů,  usní a souvisejících výrobků</t>
  </si>
  <si>
    <t>CB</t>
  </si>
  <si>
    <t>Výroba potravinářských výrobků, nápojů a tabákových výrobků</t>
  </si>
  <si>
    <t>CA</t>
  </si>
  <si>
    <t>%</t>
  </si>
  <si>
    <t>Kč/měs</t>
  </si>
  <si>
    <t>tis. osob</t>
  </si>
  <si>
    <t xml:space="preserve"> 80001  a  více </t>
  </si>
  <si>
    <t>60001 - 80000</t>
  </si>
  <si>
    <t>50001 - 60000</t>
  </si>
  <si>
    <t>40001 - 50000</t>
  </si>
  <si>
    <t>36001 - 40000</t>
  </si>
  <si>
    <t>32001 - 36000</t>
  </si>
  <si>
    <t>30001 - 32000</t>
  </si>
  <si>
    <t>28001 - 30000</t>
  </si>
  <si>
    <t>26001 - 28000</t>
  </si>
  <si>
    <t>25001 - 26000</t>
  </si>
  <si>
    <t>24001 - 25000</t>
  </si>
  <si>
    <t>23001 - 24000</t>
  </si>
  <si>
    <t>22001 - 23000</t>
  </si>
  <si>
    <t>21001 - 22000</t>
  </si>
  <si>
    <t>20001 - 21000</t>
  </si>
  <si>
    <t>19001 - 20000</t>
  </si>
  <si>
    <t>18001 - 19000</t>
  </si>
  <si>
    <t>17001 - 18000</t>
  </si>
  <si>
    <t>16001 - 17000</t>
  </si>
  <si>
    <t>14001 - 16000</t>
  </si>
  <si>
    <t>12001 - 14000</t>
  </si>
  <si>
    <t>11001 - 12000</t>
  </si>
  <si>
    <t>do 11000</t>
  </si>
  <si>
    <t>hodnota</t>
  </si>
  <si>
    <t>pásma měsíčního výdělku</t>
  </si>
  <si>
    <t>průměr</t>
  </si>
  <si>
    <t>počet
zaměstnanců</t>
  </si>
  <si>
    <t>počet organizačních jednotek</t>
  </si>
  <si>
    <t>sekce a oddíly CZ-NACE</t>
  </si>
  <si>
    <t>Podíly zaměstnanců v pásmech měsíčního výdělku podle sekcí a oddílů - CZ-NACE</t>
  </si>
  <si>
    <t>ISPV - speciální výstupy</t>
  </si>
  <si>
    <t>nad 90 001</t>
  </si>
  <si>
    <t>86 001 - 90 000</t>
  </si>
  <si>
    <t>82 001 - 86 000</t>
  </si>
  <si>
    <t>78 001 - 82 000</t>
  </si>
  <si>
    <t>74 001 - 78 000</t>
  </si>
  <si>
    <t>70 001 - 74 000</t>
  </si>
  <si>
    <t>66 001 - 70 000</t>
  </si>
  <si>
    <t>62 001 - 66 000</t>
  </si>
  <si>
    <t>58 001 - 62 000</t>
  </si>
  <si>
    <t>54 001 - 58 000</t>
  </si>
  <si>
    <t>50 001 - 54 000</t>
  </si>
  <si>
    <t>48 001 - 50 000</t>
  </si>
  <si>
    <t>46 001 - 48 000</t>
  </si>
  <si>
    <t>44 001 - 46 000</t>
  </si>
  <si>
    <t>42 001 - 44 000</t>
  </si>
  <si>
    <t>40 001 - 42 000</t>
  </si>
  <si>
    <t>38 001 - 40 000</t>
  </si>
  <si>
    <t>36 001 - 38 000</t>
  </si>
  <si>
    <t>34 001 - 36 000</t>
  </si>
  <si>
    <t>32 001  -34 000</t>
  </si>
  <si>
    <t>30 001 - 32 000</t>
  </si>
  <si>
    <t>28 001 - 30 000</t>
  </si>
  <si>
    <t>26 001 - 28 000</t>
  </si>
  <si>
    <t>24 001 - 26 000</t>
  </si>
  <si>
    <t>22 001 - 24 000</t>
  </si>
  <si>
    <t>20 001 - 22 000</t>
  </si>
  <si>
    <t>18 001  -20 000</t>
  </si>
  <si>
    <t>16 001 - 18 000</t>
  </si>
  <si>
    <t>14 001 - 16 000</t>
  </si>
  <si>
    <t>12 001 - 14 000</t>
  </si>
  <si>
    <t>10 001 - 12 000</t>
  </si>
  <si>
    <t>8 001 - 10 000</t>
  </si>
  <si>
    <t>do 8 000</t>
  </si>
  <si>
    <t xml:space="preserve"> Rok 2017</t>
  </si>
  <si>
    <t xml:space="preserve"> Rok 2016</t>
  </si>
  <si>
    <t xml:space="preserve"> Rok 2015</t>
  </si>
  <si>
    <t xml:space="preserve"> Rok 2014</t>
  </si>
  <si>
    <t xml:space="preserve"> Rok 2013</t>
  </si>
  <si>
    <t xml:space="preserve"> Rok 2012</t>
  </si>
  <si>
    <t xml:space="preserve"> Rok 2011</t>
  </si>
  <si>
    <t xml:space="preserve"> Rok 2010</t>
  </si>
  <si>
    <t>Intervaly PV_H</t>
  </si>
  <si>
    <t>Kulturní, zábavní a rekreační činnosti</t>
  </si>
  <si>
    <t>Profesní, vědecké a technické činnosti</t>
  </si>
  <si>
    <t xml:space="preserve">Ubytování, stravování a pohostinství </t>
  </si>
  <si>
    <t>Zásobování vodou, činnosti související s odpady</t>
  </si>
  <si>
    <t>Zemědělství, lesnictví a rybářství</t>
  </si>
  <si>
    <t>meziroční index</t>
  </si>
  <si>
    <t>9. decil</t>
  </si>
  <si>
    <t>3. kvartil</t>
  </si>
  <si>
    <t>1. kvartil</t>
  </si>
  <si>
    <t>1. decil</t>
  </si>
  <si>
    <t>diferenciace</t>
  </si>
  <si>
    <t>medián</t>
  </si>
  <si>
    <t>sekce CZ-NACE</t>
  </si>
  <si>
    <t>Neuvedeno</t>
  </si>
  <si>
    <t>V doktorské vzdělání</t>
  </si>
  <si>
    <t>T vysokoškolské vzdělání</t>
  </si>
  <si>
    <t>R bakalářské vzdělání</t>
  </si>
  <si>
    <t>Vysokoškolské</t>
  </si>
  <si>
    <t>P vyšší odborné vzdělání v konzervatoři</t>
  </si>
  <si>
    <t>N vyšší odborné vzdělání</t>
  </si>
  <si>
    <t>M úplné střední odborné vzdělání s maturitou (bez vyučení)</t>
  </si>
  <si>
    <t>L úplné střední odborné vzdělání s vyučením i maturitou</t>
  </si>
  <si>
    <t>K úplné střední všeobecné vzdělání</t>
  </si>
  <si>
    <t>Středoškolské (s maturitou)</t>
  </si>
  <si>
    <t>J střední nebo střední odborné vzdělání bez maturity i výučního listu</t>
  </si>
  <si>
    <t>H střední odborné vzdělání s výučním listem</t>
  </si>
  <si>
    <t>E nižší střední odborné vzdělání</t>
  </si>
  <si>
    <t>D nižší střední vzdělání</t>
  </si>
  <si>
    <t>Odborné (střední bez maturity)</t>
  </si>
  <si>
    <t>C základní vzdělání</t>
  </si>
  <si>
    <t>B neúplné základní vzdělání</t>
  </si>
  <si>
    <t>A bez vzdělání</t>
  </si>
  <si>
    <t>Základní a nedokončené</t>
  </si>
  <si>
    <t>50 a více let</t>
  </si>
  <si>
    <t>30 - 49 let</t>
  </si>
  <si>
    <t>do 30 let</t>
  </si>
  <si>
    <t>ženy</t>
  </si>
  <si>
    <t>muži</t>
  </si>
  <si>
    <t>průměr podle věkových skupin</t>
  </si>
  <si>
    <t>průměr podle pohlaví</t>
  </si>
  <si>
    <t>stupeň vzdělání (KKOV)</t>
  </si>
  <si>
    <t>Hrubá měsíční mzda podle stupně dosaženého vzdělání v kombinaci s pohlavím a věkovou skupinou</t>
  </si>
  <si>
    <t>medián podle věkových skupin</t>
  </si>
  <si>
    <t>medián podle pohlaví</t>
  </si>
  <si>
    <t>nemanuální pracovníci - zaměstnanci s převážně nemanuálním charakterem práce (hlavní třída 1-5)</t>
  </si>
  <si>
    <t>manuální pracovníci - zaměstnanci s převážně manuálním charakterem práce (hlavní třída 4-9)</t>
  </si>
  <si>
    <t>Relace (%) D/T</t>
  </si>
  <si>
    <t>T  Nemanuální pracovníci</t>
  </si>
  <si>
    <t>D  Manuální pracovníci</t>
  </si>
  <si>
    <t>kategorie zaměstnání</t>
  </si>
  <si>
    <t>Pracovníci s odpady a ostatní pomocní pracovníci</t>
  </si>
  <si>
    <t>96</t>
  </si>
  <si>
    <t>Pracovníci pouličního prodeje a poskytování služeb</t>
  </si>
  <si>
    <t>95</t>
  </si>
  <si>
    <t>Pomocní pracovníci při přípravě jídla</t>
  </si>
  <si>
    <t>94</t>
  </si>
  <si>
    <t>Pomocní pracovníci těžby,staveb.,výroby,dopravy a příb.ob.</t>
  </si>
  <si>
    <t>93</t>
  </si>
  <si>
    <t>Pomocní pracovníci v zemědělství, lesnictví a rybářství</t>
  </si>
  <si>
    <t>92</t>
  </si>
  <si>
    <t>Uklízeči a pomocníci</t>
  </si>
  <si>
    <t>91</t>
  </si>
  <si>
    <t>Pomocní a nekvalifikovaní pracovníci</t>
  </si>
  <si>
    <t>9</t>
  </si>
  <si>
    <t>Řidiči a obsluha pojízdných zařízení</t>
  </si>
  <si>
    <t>83</t>
  </si>
  <si>
    <t>Montážní dělníci výrobků a zařízení</t>
  </si>
  <si>
    <t>82</t>
  </si>
  <si>
    <t>Obsluha stacionárních strojů a zařízení</t>
  </si>
  <si>
    <t>81</t>
  </si>
  <si>
    <t>Obsluha strojů a zařízení, montéři</t>
  </si>
  <si>
    <t>8</t>
  </si>
  <si>
    <t>Zpracovatelé potravin,dřeva,textilu,pracovníci příbuz.oborů</t>
  </si>
  <si>
    <t>75</t>
  </si>
  <si>
    <t>Pracovníci v oboru elektroniky a elektrotechniky</t>
  </si>
  <si>
    <t>74</t>
  </si>
  <si>
    <t>Pracovníci v obl.uměleckých a tradičních řemesel, polygrafie</t>
  </si>
  <si>
    <t>73</t>
  </si>
  <si>
    <t>Kovodělníci,strojírenští dělníci,pracovníci v příb.oborech</t>
  </si>
  <si>
    <t>72</t>
  </si>
  <si>
    <t>Řemeslníci,kvalif.pracovníci na stavbách(kromě elektrikářů)</t>
  </si>
  <si>
    <t>71</t>
  </si>
  <si>
    <t>Řemeslníci a opraváři</t>
  </si>
  <si>
    <t>7</t>
  </si>
  <si>
    <t>Farmáři, rybáři, lovci a sběrači samozásobitelé</t>
  </si>
  <si>
    <t>Kvalifikovaní pracovníci v lesnictví, rybářství a myslivosti</t>
  </si>
  <si>
    <t>62</t>
  </si>
  <si>
    <t>Kvalifikovaní pracovníci v zemědělství</t>
  </si>
  <si>
    <t>61</t>
  </si>
  <si>
    <t>Kvalifikovaní pracovníci v zemědělství,lesnictví a rybářství</t>
  </si>
  <si>
    <t>6</t>
  </si>
  <si>
    <t>Pracovníci v oblasti ochrany a ostrahy</t>
  </si>
  <si>
    <t>54</t>
  </si>
  <si>
    <t>Pracovníci osob.péče ve vzdělávání,zdravotnictví,příbuz.obl.</t>
  </si>
  <si>
    <t>53</t>
  </si>
  <si>
    <t>Pracovníci v oblasti prodeje</t>
  </si>
  <si>
    <t>52</t>
  </si>
  <si>
    <t>Pracovníci v oblasti osobních služeb</t>
  </si>
  <si>
    <t>51</t>
  </si>
  <si>
    <t>Pracovníci ve službách a prodeji</t>
  </si>
  <si>
    <t>5</t>
  </si>
  <si>
    <t>Ostatní úředníci</t>
  </si>
  <si>
    <t>44</t>
  </si>
  <si>
    <t>Úředníci pro zpracování číselných údajů a v logistice</t>
  </si>
  <si>
    <t>43</t>
  </si>
  <si>
    <t>Pracovníci informačních služeb,na přepážkách,v příb.oborech</t>
  </si>
  <si>
    <t>42</t>
  </si>
  <si>
    <t>Všeobecní admin.pracovníci,sekretáři,pracovníci zadávání dat</t>
  </si>
  <si>
    <t>41</t>
  </si>
  <si>
    <t>Úředníci</t>
  </si>
  <si>
    <t>4</t>
  </si>
  <si>
    <t>Technici v oblasti ICT</t>
  </si>
  <si>
    <t>35</t>
  </si>
  <si>
    <t>Odborní pracovníci v obl.práva,kultury,sportu,příbuz.oborech</t>
  </si>
  <si>
    <t>34</t>
  </si>
  <si>
    <t>Odborní pracovníci v obchodní sféře a veřejné správě</t>
  </si>
  <si>
    <t>33</t>
  </si>
  <si>
    <t>Odborní pracovníci v oblasti zdravotnictví</t>
  </si>
  <si>
    <t>32</t>
  </si>
  <si>
    <t>Techničtí a odborní pracovníci v oblasti vědy a techniky</t>
  </si>
  <si>
    <t>31</t>
  </si>
  <si>
    <t>Techničtí a odborní pracovníci</t>
  </si>
  <si>
    <t>3</t>
  </si>
  <si>
    <t>Specialisté obl. právní, sociální, kulturní a příbuz.oblastí</t>
  </si>
  <si>
    <t>26</t>
  </si>
  <si>
    <t>Specialisté v oblasti ICT</t>
  </si>
  <si>
    <t>25</t>
  </si>
  <si>
    <t>Specialisté v obchodní sféře a veřejné správě</t>
  </si>
  <si>
    <t>24</t>
  </si>
  <si>
    <t>Specialisté v oblasti výchovy a vzdělávání</t>
  </si>
  <si>
    <t>23</t>
  </si>
  <si>
    <t>Specialisté v oblasti zdravotnictví</t>
  </si>
  <si>
    <t>22</t>
  </si>
  <si>
    <t>Specialisté v oblasti vědy a techniky</t>
  </si>
  <si>
    <t>21</t>
  </si>
  <si>
    <t>Specialisté</t>
  </si>
  <si>
    <t>2</t>
  </si>
  <si>
    <t>Řídící prac.ubyt.,strav.služeb,obchodu,ost.řídící pracovníci</t>
  </si>
  <si>
    <t>14</t>
  </si>
  <si>
    <t>Řídící pracovníci výroby, IT, vzdělávání a příbuzných oborů</t>
  </si>
  <si>
    <t>13</t>
  </si>
  <si>
    <t>Řídící prac.správy podniku, obchod., admin. a pod. činností</t>
  </si>
  <si>
    <t>12</t>
  </si>
  <si>
    <t>Nejvyšší představitelé společností</t>
  </si>
  <si>
    <t>11</t>
  </si>
  <si>
    <t>Řídící pracovníci</t>
  </si>
  <si>
    <t>1</t>
  </si>
  <si>
    <t>Ostatní zaměstnanci v ozbrojených silách</t>
  </si>
  <si>
    <t>03</t>
  </si>
  <si>
    <t>Poddůstojníci v ozbrojených silách</t>
  </si>
  <si>
    <t>02</t>
  </si>
  <si>
    <t>Generálové a důstojníci v ozbrojených silách</t>
  </si>
  <si>
    <t>01</t>
  </si>
  <si>
    <t>Zaměstnanci v ozbrojených silách</t>
  </si>
  <si>
    <t>Nemanuální pracovníci</t>
  </si>
  <si>
    <t>T</t>
  </si>
  <si>
    <t>Manuální pracovníci</t>
  </si>
  <si>
    <t>hlavní třída / třída
zaměstnání CZ-ISCO</t>
  </si>
  <si>
    <t>neuvedeno</t>
  </si>
  <si>
    <t>vysoko-
školské</t>
  </si>
  <si>
    <t>středo-
školské</t>
  </si>
  <si>
    <t>odborné</t>
  </si>
  <si>
    <t>základní</t>
  </si>
  <si>
    <t>průměr podle vzdělání</t>
  </si>
  <si>
    <t>Hrubá měsíční mzda podle sekcí CZ-NACE a pohlaví, věku a stupňů vzdělání</t>
  </si>
  <si>
    <t>medián podle vzdělání</t>
  </si>
  <si>
    <t>meziroční
index</t>
  </si>
  <si>
    <t>Podskupiny zaměstnání CZ-ISCO - hlavní třída 1</t>
  </si>
  <si>
    <t>9112  Uklízeči a pomocníci v hotelích,admin.,průmysl.a j.objektech</t>
  </si>
  <si>
    <t>5414  Pracovníci ostrahy a bezpečnostních agentur</t>
  </si>
  <si>
    <t>7531  Krejčí, kožešníci a kloboučníci</t>
  </si>
  <si>
    <t>7522  Truhláři (kr.stavebních) a pracovníci v příbuzných oborech</t>
  </si>
  <si>
    <t>7533  Švadleny, šičky, vyšívači a pracovníci v příbuzných oborech</t>
  </si>
  <si>
    <t>7512  Pekaři, cukráři (kromě šéfcukrářů) a výrobci cukrovinek</t>
  </si>
  <si>
    <t>7315  Skláři, brusiči skla, výrobci bižuterie a skleněných ozdob</t>
  </si>
  <si>
    <t>5223  Prodavači v prodejnách</t>
  </si>
  <si>
    <t>7121  Pokrývači</t>
  </si>
  <si>
    <t>7112  Zedníci, kamnáři, dlaždiči a montéři suchých staveb</t>
  </si>
  <si>
    <t>9329  Ostatní pomocní pracovníci ve výrobě</t>
  </si>
  <si>
    <t>7318  Tradiční zpracovatelé textilu, kůží a příbuzných materiálů</t>
  </si>
  <si>
    <t>8152  Obsluha tkacích a pletacích strojů</t>
  </si>
  <si>
    <t>8322  Řidiči osobních a malých dodávkových automobilů, taxikáři</t>
  </si>
  <si>
    <t>7119  Ostatní řemeslníci, kvalifikovaní prac.hl. stavební výroby</t>
  </si>
  <si>
    <t>4110  Všeobecní administrativní pracovníci</t>
  </si>
  <si>
    <t>7231  Mechanici a opraváři motorových vozidel</t>
  </si>
  <si>
    <t>4321  Úředníci ve skladech</t>
  </si>
  <si>
    <t>7222  Nástrojaři a příbuzní pracovníci</t>
  </si>
  <si>
    <t>7411  Stavební a provozní elektrikáři</t>
  </si>
  <si>
    <t>7126  Instalatéři,potrubáři,stavební zámečníci a stavební klempíři</t>
  </si>
  <si>
    <t>7322  Tiskaři</t>
  </si>
  <si>
    <t>8121  Obsluha zařízení na zpracování kovů</t>
  </si>
  <si>
    <t>7212  Svářeči, řezači plamenem a páječi</t>
  </si>
  <si>
    <t>3221  Všeobecné sestry bez specializace</t>
  </si>
  <si>
    <t>8312  Signalisti,brzdaři,výhybkáři,posunovači,příbuzní pracovníci</t>
  </si>
  <si>
    <t>7412  Elektromechanici</t>
  </si>
  <si>
    <t>7223  Seřizovači a obsluha obráběcích strojů (kr.dřevoobráběcích)</t>
  </si>
  <si>
    <t>7233  Mechanici a opraváři zeměděl.,průmysl. a j.strojů, zařízení</t>
  </si>
  <si>
    <t>8141  Obsluha strojů na výrobu a zpracování výrobků z pryže</t>
  </si>
  <si>
    <t>3313  Odborní pracovníci účetnictví, ekonomiky, personalistiky</t>
  </si>
  <si>
    <t>8111  Obsluha důlních zařízení (vč. horníků)</t>
  </si>
  <si>
    <t>3115  Strojírenští technici</t>
  </si>
  <si>
    <t>2221  Všeobecné sestry se specializací</t>
  </si>
  <si>
    <t>2113  Chemici (kromě chemického inženýrství)</t>
  </si>
  <si>
    <t>5411  Příslušníci HZS ČR,hasiči ostatních jednotek požární ochrany</t>
  </si>
  <si>
    <t>2142  Stavební inženýři</t>
  </si>
  <si>
    <t>8311  Strojvedoucí a řidiči kolejových motorových vozíků</t>
  </si>
  <si>
    <t>2310  Učitelé na VŠ a VOŠ</t>
  </si>
  <si>
    <t>2144  Strojní inženýři</t>
  </si>
  <si>
    <t>2212  Lékaři specialisté</t>
  </si>
  <si>
    <t>1120  Nejvyšší představitelé společností (kromě polit.,zájm.org.)</t>
  </si>
  <si>
    <t>relace k celk. průměru</t>
  </si>
  <si>
    <t>celkem ČR</t>
  </si>
  <si>
    <t>podskupiny zaměstnání CZ-ISCO</t>
  </si>
  <si>
    <t>Hrubá měsíční mzda podle vybraných podskupin CZ-ISCO v kombinaci s pohlavím</t>
  </si>
  <si>
    <t>CR-M8.1k prum</t>
  </si>
  <si>
    <t>relace k celk. mediánu</t>
  </si>
  <si>
    <t>Ostatní</t>
  </si>
  <si>
    <t>DE Německo</t>
  </si>
  <si>
    <t>VN Vietnam</t>
  </si>
  <si>
    <t>MN Mongolsko</t>
  </si>
  <si>
    <t>RO Rumunsko</t>
  </si>
  <si>
    <t>RU Ruská federace</t>
  </si>
  <si>
    <t>BG Bulharsko</t>
  </si>
  <si>
    <t>PL Polsko</t>
  </si>
  <si>
    <t>UA Ukrajina</t>
  </si>
  <si>
    <t>SK Slovensko</t>
  </si>
  <si>
    <t>CZ Česká republika</t>
  </si>
  <si>
    <t>nemanuální</t>
  </si>
  <si>
    <t>manuální</t>
  </si>
  <si>
    <t>průměr podle charakteru práce</t>
  </si>
  <si>
    <t>státní občanství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</si>
  <si>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</si>
  <si>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Zaměstnanci bez invalidního důchodu</t>
  </si>
  <si>
    <t>Poživatelé invalidního důchodu prvního a druhého stupně</t>
  </si>
  <si>
    <t>Poživatelé invalidního důchodu třetího stupně</t>
  </si>
  <si>
    <t>typ invalidního důchodu</t>
  </si>
  <si>
    <t>Zkrácený pracovní úvazek</t>
  </si>
  <si>
    <t>Plný pracovní úvazek</t>
  </si>
  <si>
    <t>typ pracovního úvazku</t>
  </si>
  <si>
    <t>Struktura běžných příjmů sektoru domácností</t>
  </si>
  <si>
    <t>Graf č. 2</t>
  </si>
  <si>
    <t xml:space="preserve">Průměrná měsíční nominální mzda   </t>
  </si>
  <si>
    <t>Srovnání vývoje reálné mzdy a úhrnné produktivity práce</t>
  </si>
  <si>
    <t xml:space="preserve">Průměrná měsíční nominální mzda a počet zaměstnanců podle odvětví - sekcí CZ-NACE      </t>
  </si>
  <si>
    <t>Počty důchodců a průměrné výše jejich důchodů vyplacených za prosinec uvedeného roku</t>
  </si>
  <si>
    <t>Graf č. 4</t>
  </si>
  <si>
    <t>Průměrná výše starobního důchodu dle krajů</t>
  </si>
  <si>
    <t>Graf č. 5</t>
  </si>
  <si>
    <t>Relace průměrného starobního důchodu k průměrné mzdě v jednotlivých krajích</t>
  </si>
  <si>
    <t>Dávky pomoci v hmotné nouzi (v územním členění, vyplacené ročně)</t>
  </si>
  <si>
    <t>Průměrná roční míra změny harmonizovaného indexu spotřebitelských cen (HICP)</t>
  </si>
  <si>
    <t>Tabulka č. 8</t>
  </si>
  <si>
    <t>Druh příjmu</t>
  </si>
  <si>
    <t>Výdaje v mil. Kč</t>
  </si>
  <si>
    <t>Struktura v %</t>
  </si>
  <si>
    <t>nominální</t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</si>
  <si>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</si>
  <si>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r>
      <t>Dávky důchodového pojištění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</si>
  <si>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r>
      <t xml:space="preserve">Dávky státní sociální podpory a dávky pěstounské péče </t>
    </r>
    <r>
      <rPr>
        <vertAlign val="superscript"/>
        <sz val="10"/>
        <rFont val="Arial"/>
        <family val="2"/>
        <charset val="238"/>
      </rPr>
      <t>3)</t>
    </r>
  </si>
  <si>
    <r>
      <t>Dávky nemocenského pojištění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4)</t>
    </r>
  </si>
  <si>
    <t>Příspěvek na péči</t>
  </si>
  <si>
    <r>
      <t>Podpory v nezaměstnanosti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</si>
  <si>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</si>
  <si>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</si>
  <si>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při použití indexu spotřebitelských cen (102,5 %)</t>
    </r>
  </si>
  <si>
    <r>
      <rPr>
        <vertAlign val="superscript"/>
        <sz val="9"/>
        <rFont val="Arial"/>
        <family val="2"/>
        <charset val="238"/>
      </rPr>
      <t>2)</t>
    </r>
    <r>
      <rPr>
        <sz val="9"/>
        <rFont val="Arial"/>
        <family val="2"/>
        <charset val="238"/>
      </rPr>
      <t xml:space="preserve"> nezahrnuje výdaje na důchody v ozbrojených složkách a důchodové a ostatní dávky vyplacené do ciziny, naopak je zahrnuto nekomerční důchodové pojištění,</t>
    </r>
  </si>
  <si>
    <t xml:space="preserve">   náhrady povah rehabilitací a ostatní dávky včetně jednorázového příspěvku důchodcům ve výši (3,6 mld. Kč v roce 2016, v roce 2017 cca 7,8 mil. Kč)</t>
  </si>
  <si>
    <r>
      <rPr>
        <vertAlign val="superscript"/>
        <sz val="9"/>
        <rFont val="Arial"/>
        <family val="2"/>
        <charset val="238"/>
      </rPr>
      <t xml:space="preserve">3) </t>
    </r>
    <r>
      <rPr>
        <sz val="9"/>
        <rFont val="Arial"/>
        <family val="2"/>
        <charset val="238"/>
      </rPr>
      <t>bez převodů na depozitní účet, vratek zaniklých dávek a převodů na příjmový účet SR</t>
    </r>
  </si>
  <si>
    <r>
      <rPr>
        <vertAlign val="superscript"/>
        <sz val="9"/>
        <rFont val="Arial"/>
        <family val="2"/>
        <charset val="238"/>
      </rPr>
      <t xml:space="preserve">4) </t>
    </r>
    <r>
      <rPr>
        <sz val="9"/>
        <rFont val="Arial"/>
        <family val="2"/>
        <charset val="238"/>
      </rPr>
      <t>bez ozbrojených složek a dávek vyplácených do ciziny</t>
    </r>
  </si>
  <si>
    <r>
      <rPr>
        <vertAlign val="superscript"/>
        <sz val="9"/>
        <rFont val="Arial"/>
        <family val="2"/>
        <charset val="238"/>
      </rPr>
      <t xml:space="preserve">5) </t>
    </r>
    <r>
      <rPr>
        <sz val="9"/>
        <rFont val="Arial"/>
        <family val="2"/>
        <charset val="238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</si>
  <si>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</si>
  <si>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</si>
  <si>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 xml:space="preserve"> vyplacených za prosinec uvedeného roku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</si>
  <si>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</si>
  <si>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</si>
  <si>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</si>
  <si>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</si>
  <si>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</si>
  <si>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</si>
  <si>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</si>
  <si>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sólo</t>
  </si>
  <si>
    <r>
      <t xml:space="preserve"> v souběhu </t>
    </r>
    <r>
      <rPr>
        <vertAlign val="superscript"/>
        <sz val="10"/>
        <rFont val="Arial"/>
        <family val="2"/>
        <charset val="238"/>
      </rPr>
      <t>1)</t>
    </r>
  </si>
  <si>
    <r>
      <t>Poměrný starobní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celkem</t>
    </r>
  </si>
  <si>
    <t>Invalidní celkem</t>
  </si>
  <si>
    <t>x</t>
  </si>
  <si>
    <t>z toho pro invaliditu stupně: III.</t>
  </si>
  <si>
    <t xml:space="preserve">  II.</t>
  </si>
  <si>
    <t xml:space="preserve">   I.</t>
  </si>
  <si>
    <r>
      <t xml:space="preserve">Vdovský a vdovecký   </t>
    </r>
    <r>
      <rPr>
        <sz val="10"/>
        <rFont val="Arial"/>
        <family val="2"/>
        <charset val="238"/>
      </rPr>
      <t>sólo</t>
    </r>
  </si>
  <si>
    <t>Sirotčí</t>
  </si>
  <si>
    <r>
      <t xml:space="preserve">1) </t>
    </r>
    <r>
      <rPr>
        <sz val="9"/>
        <rFont val="Arial"/>
        <family val="2"/>
        <charset val="238"/>
      </rPr>
      <t>spolu s pozůstalostním důchodem</t>
    </r>
  </si>
  <si>
    <r>
      <t xml:space="preserve">2) </t>
    </r>
    <r>
      <rPr>
        <sz val="9"/>
        <rFont val="Arial"/>
        <family val="2"/>
        <charset val="238"/>
      </rPr>
      <t>za dobu pojištění kratší než 25 let</t>
    </r>
  </si>
  <si>
    <t>Poznámka: Od ledna 2016 došlo ke změně metodiky vykazování počtu vyplacených důchodů, která ovlivňuje jak vykazované počty důchodců, tak průměrnou výši  důchodů.</t>
  </si>
  <si>
    <t>Zpracováno z údajů ČSSZ</t>
  </si>
  <si>
    <t>Tabulka č. 10</t>
  </si>
  <si>
    <t>(vyplacené)</t>
  </si>
  <si>
    <t>Druh dávky</t>
  </si>
  <si>
    <r>
      <t>Dávky celkem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</si>
  <si>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</si>
  <si>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</si>
  <si>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</si>
  <si>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</si>
  <si>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</si>
  <si>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</si>
  <si>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 xml:space="preserve">včetně údajů za sociální příplatek, který byl od roku 2012 zrušen (nicméně za rok 2016 byl započítán vliv vratek  </t>
    </r>
  </si>
  <si>
    <t xml:space="preserve">   a přeplatků ve výši téměř - 0,3 mil. Kč, za rok 2017 se jednalo o cca - 0,2 mil. Kč)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</si>
  <si>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</si>
  <si>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</si>
  <si>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</si>
  <si>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</si>
  <si>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</si>
  <si>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</si>
  <si>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</si>
  <si>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</si>
  <si>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</si>
  <si>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</si>
  <si>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</si>
  <si>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</si>
  <si>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</si>
  <si>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</si>
  <si>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</si>
  <si>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</si>
  <si>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</si>
  <si>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</si>
  <si>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</si>
  <si>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Tabulka č. 11 dokončení</t>
  </si>
  <si>
    <t>Tabulka č. 12</t>
  </si>
  <si>
    <t>(průměrný měsíční počet vyplacených dávek v územním členění)</t>
  </si>
  <si>
    <t>Dávky pěst. péče</t>
  </si>
  <si>
    <t>rok (v tis.)</t>
  </si>
  <si>
    <t>meziroč.
index
v %</t>
  </si>
  <si>
    <t>Tabulka č. 13</t>
  </si>
  <si>
    <r>
      <t>(průměrná měsíční výše příspěvku na bydlení v územním členění)</t>
    </r>
    <r>
      <rPr>
        <i/>
        <vertAlign val="superscript"/>
        <sz val="14"/>
        <color theme="1"/>
        <rFont val="Arial"/>
        <family val="2"/>
        <charset val="238"/>
      </rPr>
      <t>*)</t>
    </r>
  </si>
  <si>
    <t>Průměrná měsíční výše příspěvku na bydlení</t>
  </si>
  <si>
    <r>
      <rPr>
        <vertAlign val="superscript"/>
        <sz val="9"/>
        <color theme="1"/>
        <rFont val="Arial"/>
        <family val="2"/>
        <charset val="238"/>
      </rPr>
      <t>*)</t>
    </r>
    <r>
      <rPr>
        <sz val="9"/>
        <color theme="1"/>
        <rFont val="Arial"/>
        <family val="2"/>
        <charset val="238"/>
      </rPr>
      <t xml:space="preserve"> podle adresy trvalého bydliště žadatele</t>
    </r>
  </si>
  <si>
    <t>Zpracováno z údajů MPSV</t>
  </si>
  <si>
    <t>Tabulka č. 14</t>
  </si>
  <si>
    <t>Dávky státní sociální podpory a dávky pěstounské péče připadající na 1 obyvatele</t>
  </si>
  <si>
    <t>(v územním členění, vyplacené měsíčně)</t>
  </si>
  <si>
    <r>
      <t>Kč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</si>
  <si>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relace v %</t>
  </si>
  <si>
    <r>
      <t xml:space="preserve">Kč </t>
    </r>
    <r>
      <rPr>
        <vertAlign val="superscript"/>
        <sz val="10"/>
        <rFont val="Arial"/>
        <family val="2"/>
        <charset val="238"/>
      </rPr>
      <t>1)</t>
    </r>
  </si>
  <si>
    <t xml:space="preserve">nominální </t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</si>
  <si>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</si>
  <si>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t>(ČR = 100)</t>
  </si>
  <si>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>při použití indexu spotřebitelských cen (102,5 %)</t>
    </r>
  </si>
  <si>
    <t>Tabulka č. 15</t>
  </si>
  <si>
    <r>
      <t xml:space="preserve">Druh dávky </t>
    </r>
    <r>
      <rPr>
        <vertAlign val="superscript"/>
        <sz val="10"/>
        <rFont val="Arial"/>
        <family val="2"/>
        <charset val="238"/>
      </rPr>
      <t>1)</t>
    </r>
  </si>
  <si>
    <t>Nemocenské</t>
  </si>
  <si>
    <t>Ošetřovné</t>
  </si>
  <si>
    <t>Vyrovnávací příspěvek v těhotenství a mateřství</t>
  </si>
  <si>
    <t>Peněžitá pomoc v mateřství</t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</si>
  <si>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včetně výplat do zahraničí</t>
    </r>
  </si>
  <si>
    <t>Tabulka č. 16</t>
  </si>
  <si>
    <t>Výdaje (v mil. Kč)</t>
  </si>
  <si>
    <t>Zpracováno z údajů JVM</t>
  </si>
  <si>
    <t>Tabulka č. 17</t>
  </si>
  <si>
    <r>
      <t>Podpory v nezaměstnanosti</t>
    </r>
    <r>
      <rPr>
        <i/>
        <sz val="14"/>
        <rFont val="Arial CE"/>
        <charset val="238"/>
      </rPr>
      <t xml:space="preserve"> </t>
    </r>
  </si>
  <si>
    <t>(výdaje a průměrná výše)</t>
  </si>
  <si>
    <t>Průměrná výše dávky v Kč</t>
  </si>
  <si>
    <t>meziroční index v %</t>
  </si>
  <si>
    <r>
      <t>reálný</t>
    </r>
    <r>
      <rPr>
        <sz val="10"/>
        <rFont val="Arial CE"/>
        <charset val="238"/>
      </rPr>
      <t xml:space="preserve"> </t>
    </r>
    <r>
      <rPr>
        <vertAlign val="superscript"/>
        <sz val="10"/>
        <rFont val="Arial CE"/>
        <charset val="238"/>
      </rPr>
      <t>1)</t>
    </r>
  </si>
  <si>
    <t>Kraj Vysočina</t>
  </si>
  <si>
    <r>
      <t xml:space="preserve"> 1) </t>
    </r>
    <r>
      <rPr>
        <sz val="9"/>
        <rFont val="Arial"/>
        <family val="2"/>
        <charset val="238"/>
      </rPr>
      <t>při použití indexu spotřebitelských cen (102,5 %)</t>
    </r>
  </si>
  <si>
    <t xml:space="preserve">Poznámka: Výdaje na podpory v nezaměstnanosti neobsahují kompenzaci odchodného, odbytného a odstupného </t>
  </si>
  <si>
    <t xml:space="preserve">                   a refundace podpor v nezaměstnanosti do zahraničí z GŘ ÚP ČR, bez výdajů na bankovné a poštovné</t>
  </si>
  <si>
    <t>Tabulka č. 18</t>
  </si>
  <si>
    <t>Příspěvek na živobytí</t>
  </si>
  <si>
    <t>Doplatek na bydlení</t>
  </si>
  <si>
    <t>Mimořádná okamžitá pomoc</t>
  </si>
  <si>
    <t>Tabulka č. 19</t>
  </si>
  <si>
    <t xml:space="preserve">meziroční </t>
  </si>
  <si>
    <t>index</t>
  </si>
  <si>
    <t>Tabulka č. 20</t>
  </si>
  <si>
    <t xml:space="preserve">(průměrný měsíční počet vyplacených dávek v územním členění) </t>
  </si>
  <si>
    <t>Mimořádná okamžitá
pomoc</t>
  </si>
  <si>
    <t>Zpracováno z údajů Okstat</t>
  </si>
  <si>
    <t>Tabulka č. 21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</si>
  <si>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</si>
  <si>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</si>
  <si>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</si>
  <si>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</si>
  <si>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výdaje v mil. Kč</t>
  </si>
  <si>
    <t>meziroční 
index
v %</t>
  </si>
  <si>
    <t xml:space="preserve">Celkem </t>
  </si>
  <si>
    <t xml:space="preserve"> Vývoj vkladů a úvěrů domácností v letech 2015 až 2017</t>
  </si>
  <si>
    <t>Stav k 31. 12.</t>
  </si>
  <si>
    <t>Přírůstek / pokles za rok:</t>
  </si>
  <si>
    <t>Stav korunových a cizoměnových úvěrů domácností</t>
  </si>
  <si>
    <t>v mld. Kč</t>
  </si>
  <si>
    <t>úvěry na bydlení</t>
  </si>
  <si>
    <t>ostatní úvěry</t>
  </si>
  <si>
    <t>Stav korunových a cizoměnových vkladů domácností</t>
  </si>
  <si>
    <t>netermínované vklady</t>
  </si>
  <si>
    <t>termínové vklady</t>
  </si>
  <si>
    <t>Pozn. Propočteno ze zaokrouhlených údajů</t>
  </si>
  <si>
    <t>Tabulka č. 25</t>
  </si>
  <si>
    <t>Zpracováno z předběžných údajů ČSÚ</t>
  </si>
  <si>
    <r>
      <rPr>
        <vertAlign val="superscript"/>
        <sz val="9"/>
        <rFont val="Arial"/>
        <family val="2"/>
        <charset val="238"/>
      </rPr>
      <t>10)</t>
    </r>
    <r>
      <rPr>
        <sz val="9"/>
        <rFont val="Arial"/>
        <family val="2"/>
        <charset val="238"/>
      </rPr>
      <t xml:space="preserve"> poměr hrubých úspor k disponibilnímu důchodu</t>
    </r>
  </si>
  <si>
    <r>
      <rPr>
        <vertAlign val="superscript"/>
        <sz val="9"/>
        <rFont val="Arial"/>
        <family val="2"/>
        <charset val="238"/>
      </rPr>
      <t>9)</t>
    </r>
    <r>
      <rPr>
        <sz val="9"/>
        <rFont val="Arial"/>
        <family val="2"/>
        <charset val="238"/>
      </rPr>
      <t xml:space="preserve"> rozdíl mezi běžnými příjmy a běžnými výdaji</t>
    </r>
  </si>
  <si>
    <r>
      <t xml:space="preserve">8) </t>
    </r>
    <r>
      <rPr>
        <sz val="9"/>
        <rFont val="Arial"/>
        <family val="2"/>
        <charset val="238"/>
      </rPr>
      <t>např. pojistné na neživotní pojištění, sázky do výše výher, převody do zahraničí</t>
    </r>
  </si>
  <si>
    <r>
      <rPr>
        <vertAlign val="superscript"/>
        <sz val="9"/>
        <rFont val="Arial"/>
        <family val="2"/>
        <charset val="238"/>
      </rPr>
      <t>7)</t>
    </r>
    <r>
      <rPr>
        <sz val="9"/>
        <rFont val="Arial"/>
        <family val="2"/>
        <charset val="238"/>
      </rPr>
      <t xml:space="preserve"> např. daně z příjmů ze zaměstnání, majetku, podnikání, z výher z loterií a sázek</t>
    </r>
  </si>
  <si>
    <r>
      <rPr>
        <vertAlign val="superscript"/>
        <sz val="9"/>
        <rFont val="Arial"/>
        <family val="2"/>
        <charset val="238"/>
      </rPr>
      <t>6)</t>
    </r>
    <r>
      <rPr>
        <sz val="9"/>
        <rFont val="Arial"/>
        <family val="2"/>
        <charset val="238"/>
      </rPr>
      <t xml:space="preserve"> dlužné úroky, platby za pronájem půdy</t>
    </r>
  </si>
  <si>
    <r>
      <rPr>
        <vertAlign val="superscript"/>
        <sz val="9"/>
        <rFont val="Arial"/>
        <family val="2"/>
        <charset val="238"/>
      </rPr>
      <t xml:space="preserve">5) </t>
    </r>
    <r>
      <rPr>
        <sz val="9"/>
        <rFont val="Arial"/>
        <family val="2"/>
        <charset val="238"/>
      </rPr>
      <t>např. náhrady z neživotního pojištění, výhry ze sázek a loterií, převody ze zahraničí</t>
    </r>
  </si>
  <si>
    <r>
      <t xml:space="preserve">4) </t>
    </r>
    <r>
      <rPr>
        <sz val="9"/>
        <rFont val="Arial"/>
        <family val="2"/>
        <charset val="238"/>
      </rPr>
      <t xml:space="preserve">např. úroky, dividendy, pachtovné </t>
    </r>
  </si>
  <si>
    <t xml:space="preserve">   (nebo členy jeho rodiny); je označován jako 'smíšený důchod', protože jej nelze odlišit od podnikatelského zisku majitele</t>
  </si>
  <si>
    <r>
      <t xml:space="preserve">3) </t>
    </r>
    <r>
      <rPr>
        <sz val="9"/>
        <rFont val="Arial"/>
        <family val="2"/>
        <charset val="238"/>
      </rPr>
      <t xml:space="preserve">provozní přebytek (vytvořený výrobními činnostmi) a smíšený důchod - odměna za práci vykonanou vlastníkem </t>
    </r>
  </si>
  <si>
    <r>
      <t xml:space="preserve">2) </t>
    </r>
    <r>
      <rPr>
        <sz val="9"/>
        <rFont val="Arial"/>
        <family val="2"/>
        <charset val="238"/>
      </rPr>
      <t>mzdy a platy; sociální příspěvky zaměstnavatelů</t>
    </r>
  </si>
  <si>
    <r>
      <t>1)</t>
    </r>
    <r>
      <rPr>
        <sz val="9"/>
        <rFont val="Arial"/>
        <family val="2"/>
        <charset val="238"/>
      </rPr>
      <t xml:space="preserve"> při použití indexu spotřebitelských cen  (102,5 %)</t>
    </r>
  </si>
  <si>
    <t>Poznámka: Indexy propočteny z nezaokrouhlených údajů</t>
  </si>
  <si>
    <r>
      <t>Míra úspor (%)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10)</t>
    </r>
  </si>
  <si>
    <t>98,4</t>
  </si>
  <si>
    <t>Hrubé úspory</t>
  </si>
  <si>
    <t>106,5</t>
  </si>
  <si>
    <t>Výdaje na individuální spotřebu</t>
  </si>
  <si>
    <t>105,6</t>
  </si>
  <si>
    <r>
      <t>Disponibilní důchod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9)</t>
    </r>
  </si>
  <si>
    <t>122,6</t>
  </si>
  <si>
    <r>
      <t xml:space="preserve">Ostatní běžné transfery výdajové </t>
    </r>
    <r>
      <rPr>
        <vertAlign val="superscript"/>
        <sz val="10"/>
        <rFont val="Arial"/>
        <family val="2"/>
        <charset val="238"/>
      </rPr>
      <t>8)</t>
    </r>
  </si>
  <si>
    <t>107,8</t>
  </si>
  <si>
    <t>Příspěvky na zdr. a soc. pojištění</t>
  </si>
  <si>
    <t>108,3</t>
  </si>
  <si>
    <r>
      <t>Běžné daně z důchodu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7)</t>
    </r>
  </si>
  <si>
    <t>99,9</t>
  </si>
  <si>
    <r>
      <t xml:space="preserve">Důchody z vlastnictví </t>
    </r>
    <r>
      <rPr>
        <vertAlign val="superscript"/>
        <sz val="10"/>
        <rFont val="Arial"/>
        <family val="2"/>
        <charset val="238"/>
      </rPr>
      <t>6)</t>
    </r>
  </si>
  <si>
    <t>110,0</t>
  </si>
  <si>
    <t>Běžné výdaje celkem</t>
  </si>
  <si>
    <t>119,6</t>
  </si>
  <si>
    <r>
      <t xml:space="preserve">Ostatní běžné transfery příjmové </t>
    </r>
    <r>
      <rPr>
        <vertAlign val="superscript"/>
        <sz val="10"/>
        <rFont val="Arial"/>
        <family val="2"/>
        <charset val="238"/>
      </rPr>
      <t>5)</t>
    </r>
  </si>
  <si>
    <t>112,1</t>
  </si>
  <si>
    <r>
      <t>Důchody z vlastnictví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 xml:space="preserve">4) </t>
    </r>
  </si>
  <si>
    <t>102,8</t>
  </si>
  <si>
    <r>
      <t xml:space="preserve">Smíšený důchod </t>
    </r>
    <r>
      <rPr>
        <vertAlign val="superscript"/>
        <sz val="10"/>
        <rFont val="Arial"/>
        <family val="2"/>
        <charset val="238"/>
      </rPr>
      <t>3)</t>
    </r>
  </si>
  <si>
    <t>Sociální dávky</t>
  </si>
  <si>
    <t>108,2</t>
  </si>
  <si>
    <t xml:space="preserve">  z toho: Mzdy a platy</t>
  </si>
  <si>
    <r>
      <t xml:space="preserve">Náhrady zaměstnancům </t>
    </r>
    <r>
      <rPr>
        <vertAlign val="superscript"/>
        <sz val="10"/>
        <rFont val="Arial"/>
        <family val="2"/>
        <charset val="238"/>
      </rPr>
      <t>2)</t>
    </r>
  </si>
  <si>
    <t>107,0</t>
  </si>
  <si>
    <t>Běžné příjmy celkem</t>
  </si>
  <si>
    <r>
      <t xml:space="preserve">reálný </t>
    </r>
    <r>
      <rPr>
        <vertAlign val="superscript"/>
        <sz val="10"/>
        <rFont val="Arial"/>
        <family val="2"/>
        <charset val="238"/>
      </rPr>
      <t>1)</t>
    </r>
  </si>
  <si>
    <t>mld. Kč</t>
  </si>
  <si>
    <t>podle statistiky národních účtů</t>
  </si>
  <si>
    <t xml:space="preserve">Příjmy a výdaje sektoru domácností </t>
  </si>
  <si>
    <t>Tabulka č. 1</t>
  </si>
  <si>
    <t xml:space="preserve">prosinec </t>
  </si>
  <si>
    <t>listopad</t>
  </si>
  <si>
    <t>říjen</t>
  </si>
  <si>
    <t>září</t>
  </si>
  <si>
    <t>srpen</t>
  </si>
  <si>
    <t>červenec</t>
  </si>
  <si>
    <t>červen</t>
  </si>
  <si>
    <t>květen</t>
  </si>
  <si>
    <t>duben</t>
  </si>
  <si>
    <t>březen</t>
  </si>
  <si>
    <t>únor</t>
  </si>
  <si>
    <t>leden</t>
  </si>
  <si>
    <t>Meziroční průměr od počátku roku</t>
  </si>
  <si>
    <t>Stejný měsíc min. roku = 100</t>
  </si>
  <si>
    <t>Prosinec 2016 = 100</t>
  </si>
  <si>
    <t>Předchozí měsíc = 100</t>
  </si>
  <si>
    <t>Domácnosti
v hl. m. Praze</t>
  </si>
  <si>
    <t xml:space="preserve">Domácnosti důchodců </t>
  </si>
  <si>
    <t>Domácnosti celkem</t>
  </si>
  <si>
    <t>Období / skutečnost</t>
  </si>
  <si>
    <t>v roce 2017 podle sledovaných typů domácností</t>
  </si>
  <si>
    <t>Vývoj indexu spotřebitelských cen (životních nákladů) v %</t>
  </si>
  <si>
    <t>Tabulka č. 22</t>
  </si>
  <si>
    <t>Ostatní zboží a služby</t>
  </si>
  <si>
    <t>ubytovací služby</t>
  </si>
  <si>
    <t>stravovací služby</t>
  </si>
  <si>
    <t>Stravování a ubytování</t>
  </si>
  <si>
    <t>dovolená s komplexními službami</t>
  </si>
  <si>
    <t>rekreační a kulturní služby</t>
  </si>
  <si>
    <t>Rekreace a kultura</t>
  </si>
  <si>
    <t>Pošty a telekomunikace</t>
  </si>
  <si>
    <t>provoz osobních dopravních prostředků</t>
  </si>
  <si>
    <t xml:space="preserve"> z toho: </t>
  </si>
  <si>
    <t>Doprava</t>
  </si>
  <si>
    <t>Zdraví</t>
  </si>
  <si>
    <t>Byt. vybavení, zař. domácnosti</t>
  </si>
  <si>
    <t>tepelná energie</t>
  </si>
  <si>
    <t>tuhá paliva</t>
  </si>
  <si>
    <t>plynná paliva</t>
  </si>
  <si>
    <t>elektrická energie</t>
  </si>
  <si>
    <t>stočné</t>
  </si>
  <si>
    <t>vodné</t>
  </si>
  <si>
    <t>nájemné z bytu</t>
  </si>
  <si>
    <t>Bydlení, voda, energie, paliva</t>
  </si>
  <si>
    <t>Odívání a obuv</t>
  </si>
  <si>
    <t>tabák</t>
  </si>
  <si>
    <t>alkoholické nápoje</t>
  </si>
  <si>
    <t xml:space="preserve">v tom: </t>
  </si>
  <si>
    <t>Alkoholické nápoje, tabák</t>
  </si>
  <si>
    <t>nealkoholické nápoje</t>
  </si>
  <si>
    <t>zelenina</t>
  </si>
  <si>
    <t xml:space="preserve">ovoce </t>
  </si>
  <si>
    <t>mléko, sýry, vejce</t>
  </si>
  <si>
    <t>maso</t>
  </si>
  <si>
    <t>pekárenské výrobky, obiloviny</t>
  </si>
  <si>
    <t>Potraviny, nealkoholické nápoje</t>
  </si>
  <si>
    <t>celkem</t>
  </si>
  <si>
    <t xml:space="preserve">Spotřebitelské ceny </t>
  </si>
  <si>
    <t>Domácnosti
v hl. městě Praze</t>
  </si>
  <si>
    <t>Domácnosti důchodců</t>
  </si>
  <si>
    <t>Oddíl (skupina)
ve spotřebním koši domácností</t>
  </si>
  <si>
    <t>(průměr roku 2017 / průměr roku 2016)</t>
  </si>
  <si>
    <t>Indexy spotřebitelských cen (životních nákladů) podle účelu užití v %</t>
  </si>
  <si>
    <t>Tabulka č. 23</t>
  </si>
  <si>
    <t>Evropská unie</t>
  </si>
  <si>
    <t>Velká Británie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</si>
  <si>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</si>
  <si>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</si>
  <si>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</si>
  <si>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</si>
  <si>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</si>
  <si>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</si>
  <si>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</si>
  <si>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</si>
  <si>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</si>
  <si>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</si>
  <si>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</si>
  <si>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</si>
  <si>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</si>
  <si>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</si>
  <si>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</si>
  <si>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</si>
  <si>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</si>
  <si>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</si>
  <si>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</si>
  <si>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</si>
  <si>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</si>
  <si>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</si>
  <si>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</si>
  <si>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</si>
  <si>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Česká republika</t>
  </si>
  <si>
    <t>Bulharsko</t>
  </si>
  <si>
    <t>Belgie</t>
  </si>
  <si>
    <t>Země</t>
  </si>
  <si>
    <t xml:space="preserve"> v letech 2008 - 2017 v Evropské unii (%)</t>
  </si>
  <si>
    <t>Tabulka č. 24</t>
  </si>
  <si>
    <t>Zpracováno z údajů Eurostatu</t>
  </si>
  <si>
    <t>Zpracováno z údajů ČNB</t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</si>
  <si>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počet obyvatel převzat z publikací ČSÚ "Stav a pohyb obyvatelstva v ČR v roce 2016" a "Stav a pohyb obyvatelstva v ČR v roce 2017";</t>
    </r>
  </si>
  <si>
    <t xml:space="preserve">    jedná se o střední stavy obyvatel daného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</si>
</sst>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  <numFmt numFmtId="165" formatCode="_-* #,##0\ _K_č_-;\-* #,##0\ _K_č_-;_-* &quot;-&quot;??\ _K_č_-;_-@_-"/>
    <numFmt numFmtId="166" formatCode="_-* #,##0.0\ _K_č_-;\-* #,##0.0\ _K_č_-;_-* &quot;-&quot;??\ _K_č_-;_-@_-"/>
    <numFmt numFmtId="167" formatCode="0.0"/>
    <numFmt numFmtId="168" formatCode="#,##0_ ;\-#,##0\ "/>
    <numFmt numFmtId="169" formatCode="#,##0.0_ ;\-#,##0.0\ "/>
    <numFmt numFmtId="170" formatCode="#,##0__;\-\ #,##0__;* "/>
    <numFmt numFmtId="171" formatCode="#,##0.00\ &quot;Kčs&quot;;\-#,##0.00\ &quot;Kčs&quot;"/>
    <numFmt numFmtId="172" formatCode="#,##0\ &quot;Kčs&quot;;\-#,##0\ &quot;Kčs&quot;"/>
    <numFmt numFmtId="173" formatCode="_-* #,##0.00_-;\-* #,##0.00_-;_-* &quot;-&quot;??_-;_-@_-"/>
    <numFmt numFmtId="174" formatCode="m\o\n\th\ d\,\ \y\y\y\y"/>
    <numFmt numFmtId="175" formatCode="mmmm\ d\,\ yyyy"/>
    <numFmt numFmtId="176" formatCode="d/\ m\Řs\ˇ\c\ yyyy"/>
    <numFmt numFmtId="177" formatCode="#,##0.0__;\-\ #,##0.0__;* "/>
    <numFmt numFmtId="178" formatCode="#,##0.00__;\-\ #,##0.00__;* "/>
    <numFmt numFmtId="179" formatCode="#,###_K"/>
    <numFmt numFmtId="180" formatCode="\$#,##0\ ;\(\$#,##0\)"/>
    <numFmt numFmtId="181" formatCode="#,##0_K"/>
    <numFmt numFmtId="182" formatCode="0.0%"/>
  </numFmts>
  <fonts count="1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Arial"/>
      <family val="2"/>
      <charset val="238"/>
    </font>
    <font>
      <i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color theme="0"/>
      <name val="Arial CE"/>
      <family val="2"/>
      <charset val="238"/>
    </font>
    <font>
      <b/>
      <i/>
      <sz val="22"/>
      <name val="Arial"/>
      <family val="2"/>
      <charset val="238"/>
    </font>
    <font>
      <b/>
      <sz val="2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i/>
      <sz val="18"/>
      <color theme="1"/>
      <name val="Arial"/>
      <family val="2"/>
      <charset val="238"/>
    </font>
    <font>
      <sz val="10"/>
      <name val="Times New Roman"/>
      <charset val="238"/>
    </font>
    <font>
      <b/>
      <sz val="8"/>
      <name val="Futura Bk"/>
      <family val="2"/>
      <charset val="238"/>
    </font>
    <font>
      <b/>
      <sz val="9"/>
      <name val="Futura Bk"/>
      <family val="2"/>
      <charset val="238"/>
    </font>
    <font>
      <sz val="8"/>
      <name val="Futura Bk"/>
      <family val="2"/>
      <charset val="238"/>
    </font>
    <font>
      <sz val="9"/>
      <name val="Futura Bk"/>
      <family val="2"/>
      <charset val="238"/>
    </font>
    <font>
      <sz val="10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sz val="16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color indexed="9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color theme="0"/>
      <name val="Arial CE"/>
      <charset val="238"/>
    </font>
    <font>
      <b/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4"/>
      <name val="Arial CE"/>
      <charset val="238"/>
    </font>
    <font>
      <b/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 CE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2"/>
      <color theme="1"/>
      <name val="Arial"/>
      <family val="2"/>
      <charset val="238"/>
    </font>
    <font>
      <i/>
      <vertAlign val="superscript"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4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Arial"/>
      <family val="2"/>
    </font>
    <font>
      <i/>
      <sz val="14"/>
      <name val="Arial"/>
      <family val="2"/>
    </font>
    <font>
      <sz val="14"/>
      <name val="Calibri"/>
      <family val="2"/>
      <charset val="238"/>
      <scheme val="minor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double">
        <color rgb="FFBFBFBF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770">
    <xf numFmtId="0" fontId="0" fillId="0" borderId="0"/>
    <xf numFmtId="0" fontId="2" fillId="0" borderId="0"/>
    <xf numFmtId="0" fontId="4" fillId="0" borderId="0"/>
    <xf numFmtId="0" fontId="10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0" fontId="4" fillId="0" borderId="0"/>
    <xf numFmtId="0" fontId="17" fillId="0" borderId="0"/>
    <xf numFmtId="0" fontId="4" fillId="0" borderId="0"/>
    <xf numFmtId="0" fontId="16" fillId="0" borderId="0"/>
    <xf numFmtId="43" fontId="2" fillId="0" borderId="0" applyFont="0" applyFill="0" applyBorder="0" applyAlignment="0" applyProtection="0"/>
    <xf numFmtId="37" fontId="29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170" fontId="4" fillId="0" borderId="0" applyFont="0" applyFill="0" applyBorder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0" fontId="33" fillId="0" borderId="77" applyNumberFormat="0" applyFill="0" applyAlignment="0" applyProtection="0"/>
    <xf numFmtId="1" fontId="29" fillId="0" borderId="0">
      <protection locked="0"/>
    </xf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29" fillId="0" borderId="0">
      <protection locked="0"/>
    </xf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5" fontId="2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9" fillId="0" borderId="0">
      <protection locked="0"/>
    </xf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4" fontId="2" fillId="0" borderId="0" applyFont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6" fontId="29" fillId="0" borderId="0">
      <protection locked="0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4" fillId="0" borderId="0" applyFont="0" applyFill="0" applyBorder="0" applyAlignment="0" applyProtection="0">
      <alignment horizontal="right"/>
    </xf>
    <xf numFmtId="178" fontId="4" fillId="0" borderId="78" applyFont="0" applyFill="0" applyBorder="0" applyProtection="0">
      <alignment horizontal="right"/>
    </xf>
    <xf numFmtId="3" fontId="4" fillId="0" borderId="0"/>
    <xf numFmtId="164" fontId="4" fillId="0" borderId="0"/>
    <xf numFmtId="4" fontId="4" fillId="0" borderId="0" applyFont="0" applyFill="0" applyBorder="0" applyAlignment="0" applyProtection="0"/>
    <xf numFmtId="3" fontId="35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4" fillId="0" borderId="0" applyFont="0" applyFill="0" applyBorder="0" applyAlignment="0" applyProtection="0"/>
    <xf numFmtId="164" fontId="4" fillId="0" borderId="0" applyFont="0" applyFill="0" applyBorder="0" applyAlignment="0" applyProtection="0"/>
    <xf numFmtId="1" fontId="29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on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on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" fillId="0" borderId="0" applyFont="0" applyFill="0" applyBorder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0" fontId="41" fillId="12" borderId="79" applyNumberFormat="0" applyAlignment="0" applyProtection="0"/>
    <xf numFmtId="179" fontId="4" fillId="0" borderId="0"/>
    <xf numFmtId="37" fontId="29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44" fontId="1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8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16" fillId="0" borderId="0"/>
    <xf numFmtId="0" fontId="2" fillId="0" borderId="0"/>
    <xf numFmtId="0" fontId="10" fillId="0" borderId="0"/>
    <xf numFmtId="0" fontId="17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10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17" fillId="0" borderId="0"/>
    <xf numFmtId="0" fontId="1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181" fontId="49" fillId="0" borderId="0"/>
    <xf numFmtId="1" fontId="29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29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2" fontId="35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0" fontId="31" fillId="4" borderId="83" applyNumberFormat="0" applyFont="0" applyAlignment="0" applyProtection="0"/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42">
      <protection locked="0"/>
    </xf>
    <xf numFmtId="0" fontId="2" fillId="0" borderId="24" applyNumberFormat="0" applyFill="0" applyAlignment="0" applyProtection="0"/>
    <xf numFmtId="0" fontId="2" fillId="0" borderId="24" applyNumberFormat="0" applyFill="0" applyAlignment="0" applyProtection="0"/>
    <xf numFmtId="0" fontId="2" fillId="0" borderId="24" applyNumberFormat="0" applyFill="0" applyAlignment="0" applyProtection="0"/>
    <xf numFmtId="0" fontId="2" fillId="0" borderId="85" applyNumberFormat="0" applyFont="0" applyBorder="0" applyAlignment="0" applyProtection="0"/>
    <xf numFmtId="0" fontId="2" fillId="0" borderId="85" applyNumberFormat="0" applyFont="0" applyBorder="0" applyAlignment="0" applyProtection="0"/>
    <xf numFmtId="0" fontId="2" fillId="0" borderId="24" applyNumberFormat="0" applyFill="0" applyAlignment="0" applyProtection="0"/>
    <xf numFmtId="0" fontId="29" fillId="0" borderId="42">
      <protection locked="0"/>
    </xf>
    <xf numFmtId="0" fontId="2" fillId="0" borderId="24" applyNumberFormat="0" applyFill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3" fillId="3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4" fillId="2" borderId="86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5" fillId="2" borderId="87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3" fontId="4" fillId="14" borderId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16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9" fillId="0" borderId="0"/>
    <xf numFmtId="0" fontId="4" fillId="0" borderId="0"/>
    <xf numFmtId="0" fontId="10" fillId="0" borderId="0"/>
    <xf numFmtId="0" fontId="16" fillId="0" borderId="0"/>
    <xf numFmtId="0" fontId="4" fillId="0" borderId="0"/>
    <xf numFmtId="0" fontId="4" fillId="0" borderId="0"/>
    <xf numFmtId="0" fontId="6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0" fontId="1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0" fillId="0" borderId="0"/>
    <xf numFmtId="0" fontId="4" fillId="0" borderId="0"/>
  </cellStyleXfs>
  <cellXfs count="1566">
    <xf numFmtId="0" fontId="0" fillId="0" borderId="0" xfId="0"/>
    <xf numFmtId="0" fontId="3" fillId="0" borderId="0" xfId="1" applyFont="1"/>
    <xf numFmtId="0" fontId="2" fillId="0" borderId="0" xfId="1" applyFont="1" applyAlignment="1">
      <alignment horizontal="right" vertical="center"/>
    </xf>
    <xf numFmtId="0" fontId="6" fillId="0" borderId="0" xfId="1" applyFont="1"/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3" fontId="2" fillId="0" borderId="16" xfId="2" applyNumberFormat="1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2" fillId="0" borderId="0" xfId="1" applyFont="1"/>
    <xf numFmtId="164" fontId="2" fillId="0" borderId="7" xfId="2" applyNumberFormat="1" applyFont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164" fontId="2" fillId="0" borderId="23" xfId="2" applyNumberFormat="1" applyFont="1" applyBorder="1" applyAlignment="1">
      <alignment horizontal="center" vertical="center"/>
    </xf>
    <xf numFmtId="0" fontId="14" fillId="0" borderId="0" xfId="1" applyFont="1"/>
    <xf numFmtId="0" fontId="15" fillId="0" borderId="0" xfId="2" applyFont="1" applyAlignment="1">
      <alignment horizontal="left" vertical="center"/>
    </xf>
    <xf numFmtId="0" fontId="2" fillId="0" borderId="0" xfId="1"/>
    <xf numFmtId="0" fontId="14" fillId="0" borderId="0" xfId="2" applyFont="1" applyAlignment="1">
      <alignment horizontal="left" vertical="center"/>
    </xf>
    <xf numFmtId="0" fontId="2" fillId="0" borderId="0" xfId="6" applyFont="1"/>
    <xf numFmtId="0" fontId="2" fillId="0" borderId="0" xfId="6" applyFont="1" applyAlignment="1">
      <alignment horizontal="right"/>
    </xf>
    <xf numFmtId="0" fontId="2" fillId="0" borderId="0" xfId="7" applyFont="1"/>
    <xf numFmtId="0" fontId="7" fillId="0" borderId="0" xfId="6" applyFont="1" applyAlignment="1">
      <alignment horizontal="center" vertical="center"/>
    </xf>
    <xf numFmtId="49" fontId="9" fillId="0" borderId="17" xfId="6" applyNumberFormat="1" applyFont="1" applyBorder="1" applyAlignment="1">
      <alignment horizontal="center" vertical="center" wrapText="1"/>
    </xf>
    <xf numFmtId="49" fontId="9" fillId="0" borderId="18" xfId="6" applyNumberFormat="1" applyFont="1" applyBorder="1" applyAlignment="1">
      <alignment horizontal="center" vertical="center" wrapText="1"/>
    </xf>
    <xf numFmtId="0" fontId="18" fillId="0" borderId="0" xfId="7" applyFont="1"/>
    <xf numFmtId="49" fontId="9" fillId="0" borderId="23" xfId="6" applyNumberFormat="1" applyFont="1" applyBorder="1" applyAlignment="1">
      <alignment horizontal="center" vertical="center" wrapText="1"/>
    </xf>
    <xf numFmtId="49" fontId="9" fillId="0" borderId="26" xfId="6" applyNumberFormat="1" applyFont="1" applyBorder="1" applyAlignment="1">
      <alignment horizontal="center" vertical="center" wrapText="1"/>
    </xf>
    <xf numFmtId="49" fontId="9" fillId="0" borderId="7" xfId="6" applyNumberFormat="1" applyFont="1" applyBorder="1" applyAlignment="1">
      <alignment horizontal="center" vertical="center" wrapText="1"/>
    </xf>
    <xf numFmtId="49" fontId="9" fillId="0" borderId="27" xfId="6" applyNumberFormat="1" applyFont="1" applyBorder="1" applyAlignment="1">
      <alignment horizontal="center" vertical="center" wrapText="1"/>
    </xf>
    <xf numFmtId="49" fontId="9" fillId="0" borderId="28" xfId="6" applyNumberFormat="1" applyFont="1" applyBorder="1" applyAlignment="1">
      <alignment horizontal="center" vertical="center" wrapText="1"/>
    </xf>
    <xf numFmtId="49" fontId="9" fillId="0" borderId="10" xfId="6" applyNumberFormat="1" applyFont="1" applyBorder="1" applyAlignment="1">
      <alignment horizontal="center" vertical="center" wrapText="1"/>
    </xf>
    <xf numFmtId="49" fontId="9" fillId="0" borderId="29" xfId="6" applyNumberFormat="1" applyFont="1" applyBorder="1" applyAlignment="1">
      <alignment horizontal="left" vertical="center" indent="1"/>
    </xf>
    <xf numFmtId="3" fontId="2" fillId="0" borderId="30" xfId="9" applyNumberFormat="1" applyFont="1" applyBorder="1" applyAlignment="1">
      <alignment horizontal="center" vertical="center"/>
    </xf>
    <xf numFmtId="3" fontId="2" fillId="0" borderId="18" xfId="9" applyNumberFormat="1" applyFont="1" applyBorder="1" applyAlignment="1">
      <alignment horizontal="center" vertical="center"/>
    </xf>
    <xf numFmtId="164" fontId="2" fillId="0" borderId="17" xfId="9" applyNumberFormat="1" applyFont="1" applyBorder="1" applyAlignment="1">
      <alignment horizontal="right" vertical="center" indent="4"/>
    </xf>
    <xf numFmtId="164" fontId="2" fillId="0" borderId="5" xfId="9" applyNumberFormat="1" applyFont="1" applyBorder="1" applyAlignment="1">
      <alignment horizontal="right" vertical="center" indent="4"/>
    </xf>
    <xf numFmtId="164" fontId="2" fillId="0" borderId="31" xfId="9" applyNumberFormat="1" applyFont="1" applyBorder="1" applyAlignment="1">
      <alignment horizontal="right" vertical="center" indent="4"/>
    </xf>
    <xf numFmtId="164" fontId="2" fillId="0" borderId="20" xfId="9" applyNumberFormat="1" applyFont="1" applyBorder="1" applyAlignment="1">
      <alignment horizontal="right" vertical="center" indent="4"/>
    </xf>
    <xf numFmtId="49" fontId="9" fillId="0" borderId="6" xfId="6" applyNumberFormat="1" applyFont="1" applyBorder="1" applyAlignment="1">
      <alignment horizontal="left" vertical="center" indent="1"/>
    </xf>
    <xf numFmtId="3" fontId="2" fillId="0" borderId="23" xfId="9" applyNumberFormat="1" applyFont="1" applyBorder="1" applyAlignment="1">
      <alignment horizontal="center" vertical="center"/>
    </xf>
    <xf numFmtId="3" fontId="2" fillId="0" borderId="26" xfId="9" applyNumberFormat="1" applyFont="1" applyBorder="1" applyAlignment="1">
      <alignment horizontal="center" vertical="center"/>
    </xf>
    <xf numFmtId="164" fontId="2" fillId="0" borderId="7" xfId="9" applyNumberFormat="1" applyFont="1" applyBorder="1" applyAlignment="1">
      <alignment horizontal="right" vertical="center" indent="4"/>
    </xf>
    <xf numFmtId="164" fontId="2" fillId="0" borderId="27" xfId="9" applyNumberFormat="1" applyFont="1" applyBorder="1" applyAlignment="1">
      <alignment horizontal="right" vertical="center" indent="4"/>
    </xf>
    <xf numFmtId="164" fontId="2" fillId="0" borderId="32" xfId="9" applyNumberFormat="1" applyFont="1" applyBorder="1" applyAlignment="1">
      <alignment horizontal="right" vertical="center" indent="4"/>
    </xf>
    <xf numFmtId="164" fontId="2" fillId="0" borderId="22" xfId="9" applyNumberFormat="1" applyFont="1" applyBorder="1" applyAlignment="1">
      <alignment horizontal="right" vertical="center" indent="4"/>
    </xf>
    <xf numFmtId="0" fontId="2" fillId="0" borderId="0" xfId="6" applyFont="1" applyAlignment="1">
      <alignment horizontal="center"/>
    </xf>
    <xf numFmtId="0" fontId="15" fillId="0" borderId="0" xfId="6" applyFont="1"/>
    <xf numFmtId="0" fontId="15" fillId="0" borderId="0" xfId="6" applyFont="1" applyFill="1"/>
    <xf numFmtId="0" fontId="14" fillId="0" borderId="0" xfId="2" applyFont="1"/>
    <xf numFmtId="0" fontId="19" fillId="0" borderId="0" xfId="7" applyFont="1"/>
    <xf numFmtId="49" fontId="9" fillId="0" borderId="33" xfId="6" applyNumberFormat="1" applyFont="1" applyBorder="1" applyAlignment="1">
      <alignment horizontal="center" vertical="center" wrapText="1"/>
    </xf>
    <xf numFmtId="49" fontId="9" fillId="0" borderId="16" xfId="6" applyNumberFormat="1" applyFont="1" applyBorder="1" applyAlignment="1">
      <alignment horizontal="center" vertical="center" wrapText="1"/>
    </xf>
    <xf numFmtId="49" fontId="9" fillId="0" borderId="34" xfId="6" applyNumberFormat="1" applyFont="1" applyBorder="1" applyAlignment="1">
      <alignment horizontal="center" vertical="center" wrapText="1"/>
    </xf>
    <xf numFmtId="49" fontId="9" fillId="0" borderId="22" xfId="6" applyNumberFormat="1" applyFont="1" applyBorder="1" applyAlignment="1">
      <alignment horizontal="center" vertical="center" wrapText="1"/>
    </xf>
    <xf numFmtId="49" fontId="9" fillId="0" borderId="17" xfId="6" applyNumberFormat="1" applyFont="1" applyBorder="1" applyAlignment="1">
      <alignment horizontal="left" vertical="center" indent="1"/>
    </xf>
    <xf numFmtId="49" fontId="9" fillId="0" borderId="30" xfId="6" applyNumberFormat="1" applyFont="1" applyBorder="1" applyAlignment="1">
      <alignment vertical="center"/>
    </xf>
    <xf numFmtId="3" fontId="9" fillId="0" borderId="35" xfId="9" applyNumberFormat="1" applyFont="1" applyBorder="1" applyAlignment="1">
      <alignment horizontal="center" vertical="center"/>
    </xf>
    <xf numFmtId="3" fontId="9" fillId="0" borderId="18" xfId="9" applyNumberFormat="1" applyFont="1" applyBorder="1" applyAlignment="1">
      <alignment horizontal="center" vertical="center"/>
    </xf>
    <xf numFmtId="164" fontId="9" fillId="0" borderId="35" xfId="9" applyNumberFormat="1" applyFont="1" applyBorder="1" applyAlignment="1">
      <alignment horizontal="right" vertical="center" indent="5"/>
    </xf>
    <xf numFmtId="164" fontId="9" fillId="0" borderId="5" xfId="9" applyNumberFormat="1" applyFont="1" applyBorder="1" applyAlignment="1">
      <alignment horizontal="right" vertical="center" indent="5"/>
    </xf>
    <xf numFmtId="49" fontId="2" fillId="0" borderId="36" xfId="6" applyNumberFormat="1" applyFont="1" applyBorder="1" applyAlignment="1">
      <alignment horizontal="left" vertical="center" indent="2"/>
    </xf>
    <xf numFmtId="49" fontId="2" fillId="0" borderId="37" xfId="6" applyNumberFormat="1" applyFont="1" applyBorder="1" applyAlignment="1">
      <alignment vertical="center"/>
    </xf>
    <xf numFmtId="3" fontId="2" fillId="0" borderId="38" xfId="9" applyNumberFormat="1" applyFont="1" applyBorder="1" applyAlignment="1">
      <alignment horizontal="center" vertical="center"/>
    </xf>
    <xf numFmtId="3" fontId="2" fillId="0" borderId="39" xfId="9" applyNumberFormat="1" applyFont="1" applyBorder="1" applyAlignment="1">
      <alignment horizontal="center" vertical="center"/>
    </xf>
    <xf numFmtId="164" fontId="2" fillId="0" borderId="38" xfId="9" applyNumberFormat="1" applyFont="1" applyBorder="1" applyAlignment="1">
      <alignment horizontal="right" vertical="center" indent="5"/>
    </xf>
    <xf numFmtId="164" fontId="2" fillId="0" borderId="40" xfId="9" applyNumberFormat="1" applyFont="1" applyBorder="1" applyAlignment="1">
      <alignment horizontal="right" vertical="center" indent="5"/>
    </xf>
    <xf numFmtId="49" fontId="2" fillId="0" borderId="36" xfId="6" applyNumberFormat="1" applyFont="1" applyBorder="1" applyAlignment="1">
      <alignment horizontal="left" vertical="center" indent="1"/>
    </xf>
    <xf numFmtId="49" fontId="2" fillId="0" borderId="33" xfId="6" applyNumberFormat="1" applyFont="1" applyBorder="1" applyAlignment="1">
      <alignment horizontal="left" vertical="center" indent="1"/>
    </xf>
    <xf numFmtId="49" fontId="2" fillId="0" borderId="23" xfId="6" applyNumberFormat="1" applyFont="1" applyBorder="1" applyAlignment="1">
      <alignment vertical="center"/>
    </xf>
    <xf numFmtId="3" fontId="2" fillId="0" borderId="34" xfId="9" applyNumberFormat="1" applyFont="1" applyBorder="1" applyAlignment="1">
      <alignment horizontal="center" vertical="center"/>
    </xf>
    <xf numFmtId="3" fontId="2" fillId="0" borderId="16" xfId="9" applyNumberFormat="1" applyFont="1" applyBorder="1" applyAlignment="1">
      <alignment horizontal="center" vertical="center"/>
    </xf>
    <xf numFmtId="164" fontId="2" fillId="0" borderId="34" xfId="9" applyNumberFormat="1" applyFont="1" applyBorder="1" applyAlignment="1">
      <alignment horizontal="right" vertical="center" indent="5"/>
    </xf>
    <xf numFmtId="164" fontId="2" fillId="0" borderId="10" xfId="9" applyNumberFormat="1" applyFont="1" applyBorder="1" applyAlignment="1">
      <alignment horizontal="right" vertical="center" indent="5"/>
    </xf>
    <xf numFmtId="49" fontId="2" fillId="0" borderId="41" xfId="6" applyNumberFormat="1" applyFont="1" applyBorder="1" applyAlignment="1">
      <alignment vertical="center"/>
    </xf>
    <xf numFmtId="49" fontId="2" fillId="0" borderId="42" xfId="6" applyNumberFormat="1" applyFont="1" applyBorder="1" applyAlignment="1">
      <alignment vertical="center"/>
    </xf>
    <xf numFmtId="0" fontId="21" fillId="0" borderId="0" xfId="6" applyFont="1" applyBorder="1"/>
    <xf numFmtId="165" fontId="21" fillId="0" borderId="0" xfId="9" applyNumberFormat="1" applyFont="1" applyBorder="1" applyAlignment="1"/>
    <xf numFmtId="166" fontId="21" fillId="0" borderId="0" xfId="9" applyNumberFormat="1" applyFont="1" applyBorder="1" applyAlignment="1"/>
    <xf numFmtId="0" fontId="22" fillId="0" borderId="0" xfId="6" applyFont="1"/>
    <xf numFmtId="0" fontId="21" fillId="0" borderId="0" xfId="6" applyFont="1"/>
    <xf numFmtId="3" fontId="21" fillId="0" borderId="0" xfId="6" applyNumberFormat="1" applyFont="1" applyFill="1" applyBorder="1" applyAlignment="1">
      <alignment horizontal="center"/>
    </xf>
    <xf numFmtId="167" fontId="21" fillId="0" borderId="0" xfId="6" applyNumberFormat="1" applyFont="1" applyFill="1" applyBorder="1" applyAlignment="1">
      <alignment horizontal="center"/>
    </xf>
    <xf numFmtId="167" fontId="21" fillId="0" borderId="0" xfId="6" applyNumberFormat="1" applyFont="1" applyBorder="1"/>
    <xf numFmtId="0" fontId="21" fillId="0" borderId="0" xfId="2" applyFont="1"/>
    <xf numFmtId="0" fontId="2" fillId="0" borderId="0" xfId="2" applyFont="1"/>
    <xf numFmtId="0" fontId="21" fillId="0" borderId="0" xfId="10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0" fontId="2" fillId="0" borderId="0" xfId="10" applyFont="1"/>
    <xf numFmtId="0" fontId="9" fillId="0" borderId="45" xfId="11" applyFont="1" applyBorder="1" applyAlignment="1">
      <alignment horizontal="center" vertical="center" wrapText="1"/>
    </xf>
    <xf numFmtId="0" fontId="9" fillId="0" borderId="39" xfId="11" applyFont="1" applyBorder="1" applyAlignment="1">
      <alignment horizontal="center" vertical="center" wrapText="1"/>
    </xf>
    <xf numFmtId="0" fontId="9" fillId="0" borderId="40" xfId="11" applyFont="1" applyBorder="1" applyAlignment="1">
      <alignment horizontal="center" vertical="center" wrapText="1"/>
    </xf>
    <xf numFmtId="0" fontId="9" fillId="0" borderId="26" xfId="11" applyFont="1" applyBorder="1" applyAlignment="1">
      <alignment horizontal="center" vertical="center" wrapText="1"/>
    </xf>
    <xf numFmtId="0" fontId="9" fillId="0" borderId="50" xfId="11" applyFont="1" applyBorder="1" applyAlignment="1">
      <alignment horizontal="center" vertical="center" wrapText="1"/>
    </xf>
    <xf numFmtId="3" fontId="9" fillId="0" borderId="35" xfId="10" applyNumberFormat="1" applyFont="1" applyFill="1" applyBorder="1" applyAlignment="1">
      <alignment horizontal="center" vertical="center"/>
    </xf>
    <xf numFmtId="3" fontId="9" fillId="0" borderId="51" xfId="10" applyNumberFormat="1" applyFont="1" applyFill="1" applyBorder="1" applyAlignment="1">
      <alignment horizontal="right" vertical="center" indent="2"/>
    </xf>
    <xf numFmtId="164" fontId="9" fillId="0" borderId="51" xfId="10" applyNumberFormat="1" applyFont="1" applyFill="1" applyBorder="1" applyAlignment="1">
      <alignment horizontal="right" vertical="center" indent="3"/>
    </xf>
    <xf numFmtId="164" fontId="9" fillId="0" borderId="5" xfId="10" applyNumberFormat="1" applyFont="1" applyBorder="1" applyAlignment="1">
      <alignment horizontal="right" vertical="center" indent="3"/>
    </xf>
    <xf numFmtId="164" fontId="9" fillId="0" borderId="51" xfId="10" applyNumberFormat="1" applyFont="1" applyFill="1" applyBorder="1" applyAlignment="1">
      <alignment horizontal="right" vertical="center" indent="2"/>
    </xf>
    <xf numFmtId="164" fontId="9" fillId="0" borderId="5" xfId="10" applyNumberFormat="1" applyFont="1" applyFill="1" applyBorder="1" applyAlignment="1">
      <alignment horizontal="right" vertical="center" indent="3"/>
    </xf>
    <xf numFmtId="3" fontId="2" fillId="0" borderId="36" xfId="10" applyNumberFormat="1" applyFont="1" applyFill="1" applyBorder="1" applyAlignment="1">
      <alignment horizontal="center" vertical="center"/>
    </xf>
    <xf numFmtId="3" fontId="2" fillId="0" borderId="37" xfId="10" applyNumberFormat="1" applyFont="1" applyFill="1" applyBorder="1" applyAlignment="1">
      <alignment horizontal="right" vertical="center" indent="2"/>
    </xf>
    <xf numFmtId="164" fontId="2" fillId="0" borderId="37" xfId="10" applyNumberFormat="1" applyFont="1" applyFill="1" applyBorder="1" applyAlignment="1">
      <alignment horizontal="right" vertical="center" indent="3"/>
    </xf>
    <xf numFmtId="164" fontId="2" fillId="0" borderId="46" xfId="10" applyNumberFormat="1" applyFont="1" applyBorder="1" applyAlignment="1">
      <alignment horizontal="right" vertical="center" indent="3"/>
    </xf>
    <xf numFmtId="164" fontId="2" fillId="0" borderId="37" xfId="10" applyNumberFormat="1" applyFont="1" applyFill="1" applyBorder="1" applyAlignment="1">
      <alignment horizontal="right" vertical="center" indent="2"/>
    </xf>
    <xf numFmtId="164" fontId="2" fillId="0" borderId="46" xfId="10" applyNumberFormat="1" applyFont="1" applyFill="1" applyBorder="1" applyAlignment="1">
      <alignment horizontal="right" vertical="center" indent="3"/>
    </xf>
    <xf numFmtId="164" fontId="2" fillId="0" borderId="53" xfId="10" applyNumberFormat="1" applyFont="1" applyFill="1" applyBorder="1" applyAlignment="1">
      <alignment horizontal="right" vertical="center" indent="2"/>
    </xf>
    <xf numFmtId="164" fontId="2" fillId="0" borderId="53" xfId="10" applyNumberFormat="1" applyFont="1" applyFill="1" applyBorder="1" applyAlignment="1">
      <alignment horizontal="right" vertical="center" indent="3"/>
    </xf>
    <xf numFmtId="164" fontId="2" fillId="0" borderId="54" xfId="10" applyNumberFormat="1" applyFont="1" applyFill="1" applyBorder="1" applyAlignment="1">
      <alignment horizontal="right" vertical="center" indent="3"/>
    </xf>
    <xf numFmtId="0" fontId="2" fillId="0" borderId="36" xfId="11" applyFont="1" applyBorder="1" applyAlignment="1">
      <alignment horizontal="left" vertical="center" wrapText="1" indent="1"/>
    </xf>
    <xf numFmtId="0" fontId="19" fillId="0" borderId="37" xfId="11" applyFont="1" applyBorder="1" applyAlignment="1">
      <alignment horizontal="left" vertical="center" wrapText="1" indent="1"/>
    </xf>
    <xf numFmtId="3" fontId="2" fillId="0" borderId="38" xfId="10" applyNumberFormat="1" applyFont="1" applyFill="1" applyBorder="1" applyAlignment="1">
      <alignment horizontal="center" vertical="center"/>
    </xf>
    <xf numFmtId="3" fontId="2" fillId="0" borderId="51" xfId="10" applyNumberFormat="1" applyFont="1" applyFill="1" applyBorder="1" applyAlignment="1">
      <alignment horizontal="right" vertical="center" indent="2"/>
    </xf>
    <xf numFmtId="164" fontId="2" fillId="0" borderId="51" xfId="10" applyNumberFormat="1" applyFont="1" applyFill="1" applyBorder="1" applyAlignment="1">
      <alignment horizontal="right" vertical="center" indent="3"/>
    </xf>
    <xf numFmtId="164" fontId="2" fillId="0" borderId="40" xfId="10" applyNumberFormat="1" applyFont="1" applyBorder="1" applyAlignment="1">
      <alignment horizontal="right" vertical="center" indent="3"/>
    </xf>
    <xf numFmtId="164" fontId="2" fillId="0" borderId="51" xfId="10" applyNumberFormat="1" applyFont="1" applyFill="1" applyBorder="1" applyAlignment="1">
      <alignment horizontal="right" vertical="center" indent="2"/>
    </xf>
    <xf numFmtId="164" fontId="2" fillId="0" borderId="40" xfId="10" applyNumberFormat="1" applyFont="1" applyFill="1" applyBorder="1" applyAlignment="1">
      <alignment horizontal="right" vertical="center" indent="3"/>
    </xf>
    <xf numFmtId="0" fontId="19" fillId="0" borderId="36" xfId="11" applyFont="1" applyBorder="1" applyAlignment="1">
      <alignment horizontal="left" vertical="center" wrapText="1" indent="1"/>
    </xf>
    <xf numFmtId="0" fontId="19" fillId="0" borderId="33" xfId="11" applyFont="1" applyBorder="1" applyAlignment="1">
      <alignment horizontal="left" vertical="center" wrapText="1" indent="1"/>
    </xf>
    <xf numFmtId="0" fontId="19" fillId="0" borderId="42" xfId="11" applyFont="1" applyBorder="1" applyAlignment="1">
      <alignment horizontal="left" vertical="center" wrapText="1" indent="1"/>
    </xf>
    <xf numFmtId="3" fontId="2" fillId="0" borderId="34" xfId="10" applyNumberFormat="1" applyFont="1" applyFill="1" applyBorder="1" applyAlignment="1">
      <alignment horizontal="center" vertical="center"/>
    </xf>
    <xf numFmtId="3" fontId="2" fillId="0" borderId="55" xfId="10" applyNumberFormat="1" applyFont="1" applyFill="1" applyBorder="1" applyAlignment="1">
      <alignment horizontal="right" vertical="center" indent="2"/>
    </xf>
    <xf numFmtId="164" fontId="2" fillId="0" borderId="55" xfId="10" applyNumberFormat="1" applyFont="1" applyFill="1" applyBorder="1" applyAlignment="1">
      <alignment horizontal="right" vertical="center" indent="3"/>
    </xf>
    <xf numFmtId="164" fontId="2" fillId="0" borderId="10" xfId="10" applyNumberFormat="1" applyFont="1" applyBorder="1" applyAlignment="1">
      <alignment horizontal="right" vertical="center" indent="3"/>
    </xf>
    <xf numFmtId="164" fontId="2" fillId="0" borderId="55" xfId="10" applyNumberFormat="1" applyFont="1" applyFill="1" applyBorder="1" applyAlignment="1">
      <alignment horizontal="right" vertical="center" indent="2"/>
    </xf>
    <xf numFmtId="164" fontId="2" fillId="0" borderId="10" xfId="10" applyNumberFormat="1" applyFont="1" applyFill="1" applyBorder="1" applyAlignment="1">
      <alignment horizontal="right" vertical="center" indent="3"/>
    </xf>
    <xf numFmtId="0" fontId="19" fillId="0" borderId="0" xfId="11" applyFont="1" applyBorder="1" applyAlignment="1">
      <alignment horizontal="left" vertical="center" wrapText="1"/>
    </xf>
    <xf numFmtId="3" fontId="2" fillId="0" borderId="0" xfId="12" applyNumberFormat="1" applyFont="1" applyFill="1" applyBorder="1" applyAlignment="1">
      <alignment horizontal="left" vertical="center"/>
    </xf>
    <xf numFmtId="164" fontId="2" fillId="0" borderId="0" xfId="12" applyNumberFormat="1" applyFont="1" applyFill="1" applyBorder="1" applyAlignment="1">
      <alignment horizontal="left" vertical="center"/>
    </xf>
    <xf numFmtId="164" fontId="2" fillId="0" borderId="0" xfId="13" applyNumberFormat="1" applyFont="1" applyBorder="1" applyAlignment="1">
      <alignment horizontal="left" vertical="center"/>
    </xf>
    <xf numFmtId="0" fontId="14" fillId="0" borderId="0" xfId="10" applyFont="1"/>
    <xf numFmtId="0" fontId="23" fillId="0" borderId="0" xfId="12" applyFont="1" applyAlignment="1">
      <alignment horizontal="left"/>
    </xf>
    <xf numFmtId="0" fontId="23" fillId="0" borderId="0" xfId="12" applyFont="1" applyAlignment="1">
      <alignment horizontal="left" vertical="center"/>
    </xf>
    <xf numFmtId="0" fontId="15" fillId="0" borderId="0" xfId="14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0" fontId="2" fillId="0" borderId="0" xfId="14" applyFont="1" applyAlignment="1">
      <alignment horizontal="right"/>
    </xf>
    <xf numFmtId="0" fontId="2" fillId="0" borderId="0" xfId="14" applyFont="1"/>
    <xf numFmtId="49" fontId="9" fillId="0" borderId="38" xfId="14" applyNumberFormat="1" applyFont="1" applyBorder="1" applyAlignment="1">
      <alignment horizontal="center" vertical="center" wrapText="1"/>
    </xf>
    <xf numFmtId="49" fontId="9" fillId="0" borderId="51" xfId="14" applyNumberFormat="1" applyFont="1" applyBorder="1" applyAlignment="1">
      <alignment horizontal="center" vertical="center" wrapText="1"/>
    </xf>
    <xf numFmtId="49" fontId="9" fillId="0" borderId="34" xfId="14" applyNumberFormat="1" applyFont="1" applyBorder="1" applyAlignment="1">
      <alignment horizontal="center" vertical="center"/>
    </xf>
    <xf numFmtId="49" fontId="9" fillId="0" borderId="42" xfId="14" applyNumberFormat="1" applyFont="1" applyBorder="1" applyAlignment="1">
      <alignment horizontal="center" vertical="center" wrapText="1"/>
    </xf>
    <xf numFmtId="49" fontId="9" fillId="0" borderId="55" xfId="14" applyNumberFormat="1" applyFont="1" applyBorder="1" applyAlignment="1">
      <alignment horizontal="center" vertical="center"/>
    </xf>
    <xf numFmtId="49" fontId="9" fillId="0" borderId="28" xfId="14" applyNumberFormat="1" applyFont="1" applyBorder="1" applyAlignment="1">
      <alignment horizontal="center" vertical="center" wrapText="1"/>
    </xf>
    <xf numFmtId="49" fontId="9" fillId="0" borderId="55" xfId="14" applyNumberFormat="1" applyFont="1" applyBorder="1" applyAlignment="1">
      <alignment horizontal="center" vertical="center" wrapText="1"/>
    </xf>
    <xf numFmtId="49" fontId="9" fillId="0" borderId="16" xfId="14" applyNumberFormat="1" applyFont="1" applyBorder="1" applyAlignment="1">
      <alignment horizontal="center" vertical="center" wrapText="1"/>
    </xf>
    <xf numFmtId="49" fontId="9" fillId="0" borderId="55" xfId="11" applyNumberFormat="1" applyFont="1" applyBorder="1" applyAlignment="1">
      <alignment horizontal="center" vertical="center" wrapText="1"/>
    </xf>
    <xf numFmtId="49" fontId="9" fillId="0" borderId="10" xfId="11" applyNumberFormat="1" applyFont="1" applyBorder="1" applyAlignment="1">
      <alignment horizontal="center" vertical="center"/>
    </xf>
    <xf numFmtId="49" fontId="9" fillId="0" borderId="1" xfId="14" applyNumberFormat="1" applyFont="1" applyBorder="1" applyAlignment="1">
      <alignment horizontal="right" vertical="center" indent="1"/>
    </xf>
    <xf numFmtId="3" fontId="2" fillId="0" borderId="57" xfId="8" applyNumberFormat="1" applyFont="1" applyFill="1" applyBorder="1" applyAlignment="1">
      <alignment horizontal="center" vertical="center"/>
    </xf>
    <xf numFmtId="164" fontId="2" fillId="0" borderId="58" xfId="9" applyNumberFormat="1" applyFont="1" applyFill="1" applyBorder="1" applyAlignment="1">
      <alignment horizontal="right" vertical="center" indent="2"/>
    </xf>
    <xf numFmtId="3" fontId="2" fillId="0" borderId="58" xfId="9" applyNumberFormat="1" applyFont="1" applyFill="1" applyBorder="1" applyAlignment="1">
      <alignment horizontal="center" vertical="center"/>
    </xf>
    <xf numFmtId="164" fontId="2" fillId="0" borderId="59" xfId="9" applyNumberFormat="1" applyFont="1" applyFill="1" applyBorder="1" applyAlignment="1">
      <alignment horizontal="center" vertical="center"/>
    </xf>
    <xf numFmtId="164" fontId="2" fillId="0" borderId="13" xfId="9" applyNumberFormat="1" applyFont="1" applyBorder="1" applyAlignment="1">
      <alignment horizontal="center" vertical="center"/>
    </xf>
    <xf numFmtId="164" fontId="2" fillId="0" borderId="57" xfId="9" applyNumberFormat="1" applyFont="1" applyFill="1" applyBorder="1" applyAlignment="1">
      <alignment horizontal="right" vertical="center" indent="1"/>
    </xf>
    <xf numFmtId="164" fontId="2" fillId="0" borderId="59" xfId="9" applyNumberFormat="1" applyFont="1" applyFill="1" applyBorder="1" applyAlignment="1">
      <alignment horizontal="right" vertical="center" indent="1"/>
    </xf>
    <xf numFmtId="164" fontId="2" fillId="0" borderId="59" xfId="8" applyNumberFormat="1" applyFont="1" applyFill="1" applyBorder="1" applyAlignment="1">
      <alignment horizontal="right" vertical="center" indent="2"/>
    </xf>
    <xf numFmtId="164" fontId="19" fillId="0" borderId="15" xfId="7" applyNumberFormat="1" applyFont="1" applyBorder="1" applyAlignment="1">
      <alignment horizontal="right" vertical="center" indent="2"/>
    </xf>
    <xf numFmtId="49" fontId="9" fillId="0" borderId="60" xfId="14" applyNumberFormat="1" applyFont="1" applyBorder="1" applyAlignment="1">
      <alignment horizontal="right" vertical="center" indent="1"/>
    </xf>
    <xf numFmtId="3" fontId="2" fillId="0" borderId="38" xfId="8" applyNumberFormat="1" applyFont="1" applyFill="1" applyBorder="1" applyAlignment="1">
      <alignment horizontal="center" vertical="center"/>
    </xf>
    <xf numFmtId="164" fontId="2" fillId="0" borderId="38" xfId="9" applyNumberFormat="1" applyFont="1" applyFill="1" applyBorder="1" applyAlignment="1">
      <alignment horizontal="right" vertical="center" indent="1"/>
    </xf>
    <xf numFmtId="164" fontId="2" fillId="0" borderId="51" xfId="9" applyNumberFormat="1" applyFont="1" applyFill="1" applyBorder="1" applyAlignment="1">
      <alignment horizontal="right" vertical="center" indent="1"/>
    </xf>
    <xf numFmtId="164" fontId="2" fillId="0" borderId="51" xfId="8" applyNumberFormat="1" applyFont="1" applyFill="1" applyBorder="1" applyAlignment="1">
      <alignment horizontal="right" vertical="center" indent="2"/>
    </xf>
    <xf numFmtId="49" fontId="9" fillId="0" borderId="61" xfId="14" applyNumberFormat="1" applyFont="1" applyBorder="1" applyAlignment="1">
      <alignment horizontal="right" vertical="center" indent="1"/>
    </xf>
    <xf numFmtId="3" fontId="2" fillId="0" borderId="45" xfId="8" applyNumberFormat="1" applyFont="1" applyFill="1" applyBorder="1" applyAlignment="1">
      <alignment horizontal="center" vertical="center"/>
    </xf>
    <xf numFmtId="164" fontId="2" fillId="0" borderId="62" xfId="9" applyNumberFormat="1" applyFont="1" applyFill="1" applyBorder="1" applyAlignment="1">
      <alignment horizontal="right" vertical="center" indent="2"/>
    </xf>
    <xf numFmtId="3" fontId="2" fillId="0" borderId="62" xfId="9" applyNumberFormat="1" applyFont="1" applyFill="1" applyBorder="1" applyAlignment="1">
      <alignment horizontal="center" vertical="center"/>
    </xf>
    <xf numFmtId="164" fontId="2" fillId="0" borderId="63" xfId="9" applyNumberFormat="1" applyFont="1" applyFill="1" applyBorder="1" applyAlignment="1">
      <alignment horizontal="center" vertical="center"/>
    </xf>
    <xf numFmtId="164" fontId="2" fillId="0" borderId="64" xfId="9" applyNumberFormat="1" applyFont="1" applyBorder="1" applyAlignment="1">
      <alignment horizontal="center" vertical="center"/>
    </xf>
    <xf numFmtId="164" fontId="2" fillId="0" borderId="45" xfId="9" applyNumberFormat="1" applyFont="1" applyFill="1" applyBorder="1" applyAlignment="1">
      <alignment horizontal="right" vertical="center" indent="1"/>
    </xf>
    <xf numFmtId="164" fontId="2" fillId="0" borderId="65" xfId="9" applyNumberFormat="1" applyFont="1" applyFill="1" applyBorder="1" applyAlignment="1">
      <alignment horizontal="right" vertical="center" indent="1"/>
    </xf>
    <xf numFmtId="164" fontId="2" fillId="0" borderId="65" xfId="8" applyNumberFormat="1" applyFont="1" applyFill="1" applyBorder="1" applyAlignment="1">
      <alignment horizontal="right" vertical="center" indent="2"/>
    </xf>
    <xf numFmtId="164" fontId="19" fillId="0" borderId="50" xfId="7" applyNumberFormat="1" applyFont="1" applyBorder="1" applyAlignment="1">
      <alignment horizontal="right" vertical="center" indent="2"/>
    </xf>
    <xf numFmtId="49" fontId="9" fillId="0" borderId="66" xfId="14" applyNumberFormat="1" applyFont="1" applyBorder="1" applyAlignment="1">
      <alignment horizontal="right" vertical="center" indent="1"/>
    </xf>
    <xf numFmtId="3" fontId="9" fillId="0" borderId="67" xfId="8" applyNumberFormat="1" applyFont="1" applyFill="1" applyBorder="1" applyAlignment="1">
      <alignment horizontal="center" vertical="center"/>
    </xf>
    <xf numFmtId="164" fontId="9" fillId="0" borderId="68" xfId="9" applyNumberFormat="1" applyFont="1" applyFill="1" applyBorder="1" applyAlignment="1">
      <alignment horizontal="right" vertical="center" indent="2"/>
    </xf>
    <xf numFmtId="3" fontId="9" fillId="0" borderId="69" xfId="8" applyNumberFormat="1" applyFont="1" applyFill="1" applyBorder="1" applyAlignment="1">
      <alignment horizontal="center" vertical="center"/>
    </xf>
    <xf numFmtId="164" fontId="9" fillId="0" borderId="69" xfId="9" applyNumberFormat="1" applyFont="1" applyFill="1" applyBorder="1" applyAlignment="1">
      <alignment horizontal="center" vertical="center"/>
    </xf>
    <xf numFmtId="164" fontId="9" fillId="0" borderId="70" xfId="9" applyNumberFormat="1" applyFont="1" applyBorder="1" applyAlignment="1">
      <alignment horizontal="center" vertical="center"/>
    </xf>
    <xf numFmtId="164" fontId="9" fillId="0" borderId="67" xfId="9" applyNumberFormat="1" applyFont="1" applyFill="1" applyBorder="1" applyAlignment="1">
      <alignment horizontal="right" vertical="center" indent="1"/>
    </xf>
    <xf numFmtId="164" fontId="9" fillId="0" borderId="69" xfId="9" applyNumberFormat="1" applyFont="1" applyFill="1" applyBorder="1" applyAlignment="1">
      <alignment horizontal="right" vertical="center" indent="1"/>
    </xf>
    <xf numFmtId="164" fontId="9" fillId="0" borderId="69" xfId="8" applyNumberFormat="1" applyFont="1" applyFill="1" applyBorder="1" applyAlignment="1">
      <alignment horizontal="right" vertical="center" indent="2"/>
    </xf>
    <xf numFmtId="164" fontId="20" fillId="0" borderId="71" xfId="7" applyNumberFormat="1" applyFont="1" applyBorder="1" applyAlignment="1">
      <alignment horizontal="right" vertical="center" indent="2"/>
    </xf>
    <xf numFmtId="0" fontId="21" fillId="0" borderId="0" xfId="14" applyFont="1" applyBorder="1" applyAlignment="1">
      <alignment vertical="center"/>
    </xf>
    <xf numFmtId="3" fontId="21" fillId="0" borderId="0" xfId="8" applyNumberFormat="1" applyFont="1" applyFill="1" applyBorder="1" applyAlignment="1">
      <alignment horizontal="center" vertical="center"/>
    </xf>
    <xf numFmtId="164" fontId="21" fillId="0" borderId="0" xfId="8" applyNumberFormat="1" applyFont="1" applyFill="1" applyBorder="1" applyAlignment="1">
      <alignment horizontal="center" vertical="center"/>
    </xf>
    <xf numFmtId="166" fontId="21" fillId="0" borderId="0" xfId="9" applyNumberFormat="1" applyFont="1" applyBorder="1" applyAlignment="1">
      <alignment horizontal="center" vertical="center"/>
    </xf>
    <xf numFmtId="166" fontId="21" fillId="0" borderId="0" xfId="9" applyNumberFormat="1" applyFont="1" applyFill="1" applyBorder="1" applyAlignment="1">
      <alignment horizontal="center" vertical="center"/>
    </xf>
    <xf numFmtId="167" fontId="26" fillId="0" borderId="0" xfId="7" applyNumberFormat="1" applyFont="1" applyBorder="1" applyAlignment="1">
      <alignment horizontal="center" vertical="center"/>
    </xf>
    <xf numFmtId="0" fontId="15" fillId="0" borderId="0" xfId="14" applyFont="1"/>
    <xf numFmtId="0" fontId="21" fillId="0" borderId="0" xfId="14" applyFont="1"/>
    <xf numFmtId="0" fontId="26" fillId="0" borderId="0" xfId="7" applyFont="1"/>
    <xf numFmtId="167" fontId="26" fillId="0" borderId="0" xfId="7" applyNumberFormat="1" applyFont="1"/>
    <xf numFmtId="166" fontId="21" fillId="0" borderId="0" xfId="14" applyNumberFormat="1" applyFont="1"/>
    <xf numFmtId="0" fontId="21" fillId="0" borderId="0" xfId="14" applyFont="1" applyAlignment="1">
      <alignment horizontal="center" vertical="center"/>
    </xf>
    <xf numFmtId="0" fontId="2" fillId="0" borderId="0" xfId="14" applyFont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9" fillId="0" borderId="38" xfId="14" applyFont="1" applyBorder="1" applyAlignment="1">
      <alignment horizontal="center" vertical="center" wrapText="1"/>
    </xf>
    <xf numFmtId="0" fontId="9" fillId="0" borderId="39" xfId="14" applyFont="1" applyBorder="1" applyAlignment="1">
      <alignment horizontal="center" vertical="center" wrapText="1"/>
    </xf>
    <xf numFmtId="0" fontId="9" fillId="0" borderId="40" xfId="14" applyFont="1" applyBorder="1" applyAlignment="1">
      <alignment horizontal="center" vertical="center" wrapText="1"/>
    </xf>
    <xf numFmtId="0" fontId="9" fillId="0" borderId="49" xfId="14" applyFont="1" applyBorder="1" applyAlignment="1">
      <alignment horizontal="center" vertical="center" wrapText="1"/>
    </xf>
    <xf numFmtId="0" fontId="9" fillId="0" borderId="26" xfId="14" applyFont="1" applyBorder="1" applyAlignment="1">
      <alignment horizontal="center" vertical="center" wrapText="1"/>
    </xf>
    <xf numFmtId="0" fontId="9" fillId="0" borderId="27" xfId="14" applyFont="1" applyBorder="1" applyAlignment="1">
      <alignment horizontal="center" vertical="center" wrapText="1"/>
    </xf>
    <xf numFmtId="0" fontId="9" fillId="0" borderId="55" xfId="13" applyFont="1" applyBorder="1" applyAlignment="1">
      <alignment horizontal="center" vertical="center" wrapText="1"/>
    </xf>
    <xf numFmtId="0" fontId="9" fillId="0" borderId="10" xfId="13" applyFont="1" applyBorder="1" applyAlignment="1">
      <alignment horizontal="center" vertical="center" wrapText="1"/>
    </xf>
    <xf numFmtId="0" fontId="9" fillId="0" borderId="6" xfId="13" applyFont="1" applyBorder="1" applyAlignment="1">
      <alignment horizontal="center" vertical="center" wrapText="1"/>
    </xf>
    <xf numFmtId="0" fontId="9" fillId="0" borderId="29" xfId="14" applyFont="1" applyBorder="1" applyAlignment="1">
      <alignment horizontal="left" vertical="center" indent="1"/>
    </xf>
    <xf numFmtId="168" fontId="2" fillId="0" borderId="35" xfId="15" applyNumberFormat="1" applyFont="1" applyBorder="1" applyAlignment="1">
      <alignment horizontal="center" vertical="center"/>
    </xf>
    <xf numFmtId="168" fontId="2" fillId="0" borderId="30" xfId="15" applyNumberFormat="1" applyFont="1" applyBorder="1" applyAlignment="1">
      <alignment horizontal="center" vertical="center"/>
    </xf>
    <xf numFmtId="169" fontId="2" fillId="0" borderId="73" xfId="15" applyNumberFormat="1" applyFont="1" applyBorder="1" applyAlignment="1">
      <alignment horizontal="center" vertical="center"/>
    </xf>
    <xf numFmtId="169" fontId="2" fillId="0" borderId="5" xfId="15" applyNumberFormat="1" applyFont="1" applyBorder="1" applyAlignment="1">
      <alignment horizontal="center" vertical="center"/>
    </xf>
    <xf numFmtId="164" fontId="2" fillId="0" borderId="17" xfId="15" applyNumberFormat="1" applyFont="1" applyBorder="1" applyAlignment="1">
      <alignment horizontal="right" vertical="center" indent="2"/>
    </xf>
    <xf numFmtId="164" fontId="2" fillId="0" borderId="18" xfId="15" applyNumberFormat="1" applyFont="1" applyBorder="1" applyAlignment="1">
      <alignment horizontal="right" vertical="center" indent="3"/>
    </xf>
    <xf numFmtId="164" fontId="2" fillId="0" borderId="5" xfId="15" applyNumberFormat="1" applyFont="1" applyBorder="1" applyAlignment="1">
      <alignment horizontal="center" vertical="center"/>
    </xf>
    <xf numFmtId="164" fontId="2" fillId="0" borderId="29" xfId="15" applyNumberFormat="1" applyFont="1" applyBorder="1" applyAlignment="1">
      <alignment horizontal="center" vertical="center"/>
    </xf>
    <xf numFmtId="0" fontId="9" fillId="0" borderId="60" xfId="14" applyFont="1" applyBorder="1" applyAlignment="1">
      <alignment horizontal="left" vertical="center" indent="1"/>
    </xf>
    <xf numFmtId="168" fontId="2" fillId="0" borderId="38" xfId="15" applyNumberFormat="1" applyFont="1" applyBorder="1" applyAlignment="1">
      <alignment horizontal="center" vertical="center"/>
    </xf>
    <xf numFmtId="168" fontId="2" fillId="0" borderId="37" xfId="15" applyNumberFormat="1" applyFont="1" applyBorder="1" applyAlignment="1">
      <alignment horizontal="center" vertical="center"/>
    </xf>
    <xf numFmtId="169" fontId="2" fillId="0" borderId="38" xfId="15" applyNumberFormat="1" applyFont="1" applyBorder="1" applyAlignment="1">
      <alignment horizontal="center" vertical="center"/>
    </xf>
    <xf numFmtId="169" fontId="2" fillId="0" borderId="40" xfId="15" applyNumberFormat="1" applyFont="1" applyBorder="1" applyAlignment="1">
      <alignment horizontal="center" vertical="center"/>
    </xf>
    <xf numFmtId="164" fontId="2" fillId="0" borderId="36" xfId="15" applyNumberFormat="1" applyFont="1" applyBorder="1" applyAlignment="1">
      <alignment horizontal="right" vertical="center" indent="2"/>
    </xf>
    <xf numFmtId="164" fontId="2" fillId="0" borderId="39" xfId="15" applyNumberFormat="1" applyFont="1" applyBorder="1" applyAlignment="1">
      <alignment horizontal="right" vertical="center" indent="3"/>
    </xf>
    <xf numFmtId="164" fontId="2" fillId="0" borderId="40" xfId="15" applyNumberFormat="1" applyFont="1" applyBorder="1" applyAlignment="1">
      <alignment horizontal="center" vertical="center"/>
    </xf>
    <xf numFmtId="164" fontId="2" fillId="0" borderId="60" xfId="15" applyNumberFormat="1" applyFont="1" applyBorder="1" applyAlignment="1">
      <alignment horizontal="center" vertical="center"/>
    </xf>
    <xf numFmtId="0" fontId="9" fillId="0" borderId="74" xfId="14" applyFont="1" applyBorder="1" applyAlignment="1">
      <alignment horizontal="left" vertical="center" indent="1"/>
    </xf>
    <xf numFmtId="168" fontId="2" fillId="0" borderId="34" xfId="15" applyNumberFormat="1" applyFont="1" applyBorder="1" applyAlignment="1">
      <alignment horizontal="center" vertical="center"/>
    </xf>
    <xf numFmtId="168" fontId="2" fillId="0" borderId="42" xfId="15" applyNumberFormat="1" applyFont="1" applyBorder="1" applyAlignment="1">
      <alignment horizontal="center" vertical="center"/>
    </xf>
    <xf numFmtId="169" fontId="2" fillId="0" borderId="57" xfId="15" applyNumberFormat="1" applyFont="1" applyBorder="1" applyAlignment="1">
      <alignment horizontal="center" vertical="center"/>
    </xf>
    <xf numFmtId="169" fontId="2" fillId="0" borderId="10" xfId="15" applyNumberFormat="1" applyFont="1" applyBorder="1" applyAlignment="1">
      <alignment horizontal="center" vertical="center"/>
    </xf>
    <xf numFmtId="164" fontId="2" fillId="0" borderId="33" xfId="15" applyNumberFormat="1" applyFont="1" applyBorder="1" applyAlignment="1">
      <alignment horizontal="right" vertical="center" indent="2"/>
    </xf>
    <xf numFmtId="164" fontId="2" fillId="0" borderId="47" xfId="15" applyNumberFormat="1" applyFont="1" applyBorder="1" applyAlignment="1">
      <alignment horizontal="right" vertical="center" indent="3"/>
    </xf>
    <xf numFmtId="164" fontId="2" fillId="0" borderId="48" xfId="15" applyNumberFormat="1" applyFont="1" applyBorder="1" applyAlignment="1">
      <alignment horizontal="center" vertical="center"/>
    </xf>
    <xf numFmtId="164" fontId="2" fillId="0" borderId="74" xfId="15" applyNumberFormat="1" applyFont="1" applyBorder="1" applyAlignment="1">
      <alignment horizontal="center" vertical="center"/>
    </xf>
    <xf numFmtId="0" fontId="9" fillId="0" borderId="6" xfId="14" applyFont="1" applyBorder="1" applyAlignment="1">
      <alignment horizontal="left" vertical="center" indent="1"/>
    </xf>
    <xf numFmtId="168" fontId="9" fillId="0" borderId="67" xfId="15" applyNumberFormat="1" applyFont="1" applyBorder="1" applyAlignment="1">
      <alignment horizontal="center" vertical="center"/>
    </xf>
    <xf numFmtId="168" fontId="9" fillId="0" borderId="75" xfId="15" applyNumberFormat="1" applyFont="1" applyBorder="1" applyAlignment="1">
      <alignment horizontal="center" vertical="center"/>
    </xf>
    <xf numFmtId="169" fontId="9" fillId="0" borderId="67" xfId="15" applyNumberFormat="1" applyFont="1" applyBorder="1" applyAlignment="1">
      <alignment horizontal="center" vertical="center"/>
    </xf>
    <xf numFmtId="169" fontId="9" fillId="0" borderId="71" xfId="15" applyNumberFormat="1" applyFont="1" applyBorder="1" applyAlignment="1">
      <alignment horizontal="center" vertical="center"/>
    </xf>
    <xf numFmtId="164" fontId="9" fillId="0" borderId="76" xfId="15" applyNumberFormat="1" applyFont="1" applyBorder="1" applyAlignment="1">
      <alignment horizontal="right" vertical="center" indent="2"/>
    </xf>
    <xf numFmtId="164" fontId="9" fillId="0" borderId="70" xfId="15" applyNumberFormat="1" applyFont="1" applyBorder="1" applyAlignment="1">
      <alignment horizontal="right" vertical="center" indent="3"/>
    </xf>
    <xf numFmtId="164" fontId="9" fillId="0" borderId="71" xfId="15" applyNumberFormat="1" applyFont="1" applyBorder="1" applyAlignment="1">
      <alignment horizontal="center" vertical="center"/>
    </xf>
    <xf numFmtId="164" fontId="9" fillId="0" borderId="66" xfId="15" applyNumberFormat="1" applyFont="1" applyBorder="1" applyAlignment="1">
      <alignment horizontal="center" vertical="center"/>
    </xf>
    <xf numFmtId="0" fontId="21" fillId="0" borderId="0" xfId="14" applyFont="1" applyBorder="1" applyAlignment="1">
      <alignment horizontal="left" vertical="center"/>
    </xf>
    <xf numFmtId="165" fontId="21" fillId="0" borderId="0" xfId="15" applyNumberFormat="1" applyFont="1" applyBorder="1" applyAlignment="1">
      <alignment horizontal="left" vertical="center"/>
    </xf>
    <xf numFmtId="166" fontId="21" fillId="0" borderId="0" xfId="15" applyNumberFormat="1" applyFont="1" applyBorder="1" applyAlignment="1">
      <alignment horizontal="left" vertical="center"/>
    </xf>
    <xf numFmtId="0" fontId="2" fillId="0" borderId="0" xfId="10" applyFont="1" applyAlignment="1">
      <alignment horizontal="left" vertical="center"/>
    </xf>
    <xf numFmtId="0" fontId="15" fillId="0" borderId="0" xfId="14" applyFont="1" applyAlignment="1">
      <alignment horizontal="left"/>
    </xf>
    <xf numFmtId="0" fontId="14" fillId="0" borderId="0" xfId="14" applyFont="1" applyAlignment="1">
      <alignment horizontal="left" vertical="center"/>
    </xf>
    <xf numFmtId="164" fontId="14" fillId="0" borderId="0" xfId="14" applyNumberFormat="1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27" fillId="0" borderId="0" xfId="10" applyFont="1" applyAlignment="1">
      <alignment horizontal="left"/>
    </xf>
    <xf numFmtId="0" fontId="14" fillId="0" borderId="0" xfId="14" applyFont="1" applyAlignment="1">
      <alignment horizontal="left"/>
    </xf>
    <xf numFmtId="0" fontId="61" fillId="0" borderId="0" xfId="413" applyFont="1" applyFill="1"/>
    <xf numFmtId="0" fontId="2" fillId="0" borderId="0" xfId="413" applyFont="1" applyFill="1"/>
    <xf numFmtId="0" fontId="61" fillId="0" borderId="0" xfId="413" applyFont="1" applyFill="1" applyAlignment="1">
      <alignment horizontal="right"/>
    </xf>
    <xf numFmtId="167" fontId="61" fillId="0" borderId="0" xfId="413" applyNumberFormat="1" applyFont="1" applyFill="1"/>
    <xf numFmtId="167" fontId="61" fillId="0" borderId="0" xfId="413" applyNumberFormat="1" applyFont="1" applyFill="1" applyAlignment="1">
      <alignment horizontal="right"/>
    </xf>
    <xf numFmtId="0" fontId="61" fillId="0" borderId="0" xfId="413" applyFont="1"/>
    <xf numFmtId="0" fontId="2" fillId="0" borderId="0" xfId="413" applyFont="1" applyFill="1" applyAlignment="1">
      <alignment horizontal="right"/>
    </xf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 indent="1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 vertical="center"/>
    </xf>
    <xf numFmtId="0" fontId="26" fillId="0" borderId="0" xfId="0" applyFont="1"/>
    <xf numFmtId="0" fontId="13" fillId="0" borderId="0" xfId="751" applyFont="1"/>
    <xf numFmtId="0" fontId="2" fillId="0" borderId="0" xfId="751" applyFont="1"/>
    <xf numFmtId="0" fontId="2" fillId="0" borderId="90" xfId="751" applyFont="1" applyBorder="1" applyAlignment="1">
      <alignment horizontal="center" vertical="center"/>
    </xf>
    <xf numFmtId="0" fontId="2" fillId="0" borderId="90" xfId="745" applyFont="1" applyBorder="1" applyAlignment="1">
      <alignment horizontal="left" vertical="center" wrapText="1" indent="1"/>
    </xf>
    <xf numFmtId="0" fontId="2" fillId="0" borderId="90" xfId="745" applyFont="1" applyBorder="1" applyAlignment="1">
      <alignment horizontal="left" vertical="center" indent="1"/>
    </xf>
    <xf numFmtId="0" fontId="2" fillId="0" borderId="91" xfId="745" applyFont="1" applyBorder="1" applyAlignment="1">
      <alignment horizontal="left" vertical="center" wrapText="1" indent="1"/>
    </xf>
    <xf numFmtId="0" fontId="2" fillId="0" borderId="91" xfId="745" applyFont="1" applyBorder="1" applyAlignment="1">
      <alignment horizontal="left" vertical="center" indent="1"/>
    </xf>
    <xf numFmtId="0" fontId="9" fillId="0" borderId="90" xfId="751" applyFont="1" applyBorder="1" applyAlignment="1">
      <alignment horizontal="center" vertical="center"/>
    </xf>
    <xf numFmtId="0" fontId="2" fillId="0" borderId="90" xfId="745" applyFont="1" applyBorder="1" applyAlignment="1">
      <alignment vertical="center"/>
    </xf>
    <xf numFmtId="0" fontId="9" fillId="0" borderId="90" xfId="745" applyFont="1" applyBorder="1" applyAlignment="1">
      <alignment horizontal="center" vertical="center"/>
    </xf>
    <xf numFmtId="0" fontId="2" fillId="0" borderId="0" xfId="745" applyFont="1"/>
    <xf numFmtId="0" fontId="2" fillId="0" borderId="0" xfId="752" applyFont="1" applyAlignment="1">
      <alignment vertical="center"/>
    </xf>
    <xf numFmtId="167" fontId="2" fillId="0" borderId="0" xfId="752" applyNumberFormat="1" applyFont="1" applyAlignment="1">
      <alignment vertical="center"/>
    </xf>
    <xf numFmtId="4" fontId="68" fillId="19" borderId="94" xfId="755" applyNumberFormat="1" applyFont="1" applyFill="1" applyBorder="1" applyAlignment="1">
      <alignment horizontal="right" vertical="center" wrapText="1" indent="1"/>
    </xf>
    <xf numFmtId="3" fontId="68" fillId="20" borderId="94" xfId="755" applyNumberFormat="1" applyFont="1" applyFill="1" applyBorder="1" applyAlignment="1">
      <alignment horizontal="right" vertical="center" wrapText="1" indent="1"/>
    </xf>
    <xf numFmtId="164" fontId="68" fillId="19" borderId="94" xfId="755" applyNumberFormat="1" applyFont="1" applyFill="1" applyBorder="1" applyAlignment="1">
      <alignment horizontal="right" vertical="center" wrapText="1" indent="1"/>
    </xf>
    <xf numFmtId="3" fontId="68" fillId="19" borderId="94" xfId="755" applyNumberFormat="1" applyFont="1" applyFill="1" applyBorder="1" applyAlignment="1">
      <alignment horizontal="right" vertical="center" wrapText="1" indent="1"/>
    </xf>
    <xf numFmtId="164" fontId="69" fillId="19" borderId="94" xfId="755" applyNumberFormat="1" applyFont="1" applyFill="1" applyBorder="1" applyAlignment="1">
      <alignment horizontal="left" vertical="center" wrapText="1"/>
    </xf>
    <xf numFmtId="0" fontId="69" fillId="19" borderId="94" xfId="755" applyFont="1" applyFill="1" applyBorder="1" applyAlignment="1">
      <alignment horizontal="left" vertical="center" indent="1"/>
    </xf>
    <xf numFmtId="0" fontId="2" fillId="0" borderId="0" xfId="752" applyFont="1" applyFill="1" applyAlignment="1">
      <alignment vertical="center"/>
    </xf>
    <xf numFmtId="4" fontId="70" fillId="19" borderId="95" xfId="755" applyNumberFormat="1" applyFont="1" applyFill="1" applyBorder="1" applyAlignment="1">
      <alignment horizontal="right" vertical="center" wrapText="1" indent="1"/>
    </xf>
    <xf numFmtId="3" fontId="70" fillId="20" borderId="0" xfId="755" applyNumberFormat="1" applyFont="1" applyFill="1" applyBorder="1" applyAlignment="1">
      <alignment horizontal="right" vertical="center" wrapText="1" indent="1"/>
    </xf>
    <xf numFmtId="164" fontId="70" fillId="19" borderId="0" xfId="755" applyNumberFormat="1" applyFont="1" applyFill="1" applyBorder="1" applyAlignment="1">
      <alignment horizontal="right" vertical="center" wrapText="1" indent="1"/>
    </xf>
    <xf numFmtId="3" fontId="70" fillId="19" borderId="0" xfId="755" applyNumberFormat="1" applyFont="1" applyFill="1" applyBorder="1" applyAlignment="1">
      <alignment horizontal="right" vertical="center" wrapText="1" indent="1"/>
    </xf>
    <xf numFmtId="164" fontId="71" fillId="19" borderId="0" xfId="755" applyNumberFormat="1" applyFont="1" applyFill="1" applyBorder="1" applyAlignment="1">
      <alignment horizontal="left" vertical="center" wrapText="1"/>
    </xf>
    <xf numFmtId="0" fontId="71" fillId="19" borderId="0" xfId="755" applyFont="1" applyFill="1" applyBorder="1" applyAlignment="1">
      <alignment horizontal="left" vertical="center" indent="1"/>
    </xf>
    <xf numFmtId="3" fontId="70" fillId="20" borderId="95" xfId="755" applyNumberFormat="1" applyFont="1" applyFill="1" applyBorder="1" applyAlignment="1">
      <alignment horizontal="right" vertical="center" wrapText="1" indent="1"/>
    </xf>
    <xf numFmtId="164" fontId="70" fillId="19" borderId="95" xfId="755" applyNumberFormat="1" applyFont="1" applyFill="1" applyBorder="1" applyAlignment="1">
      <alignment horizontal="right" vertical="center" wrapText="1" indent="1"/>
    </xf>
    <xf numFmtId="3" fontId="70" fillId="19" borderId="95" xfId="755" applyNumberFormat="1" applyFont="1" applyFill="1" applyBorder="1" applyAlignment="1">
      <alignment horizontal="right" vertical="center" wrapText="1" indent="1"/>
    </xf>
    <xf numFmtId="164" fontId="71" fillId="19" borderId="95" xfId="755" applyNumberFormat="1" applyFont="1" applyFill="1" applyBorder="1" applyAlignment="1">
      <alignment horizontal="left" vertical="center" wrapText="1"/>
    </xf>
    <xf numFmtId="0" fontId="71" fillId="19" borderId="95" xfId="755" applyFont="1" applyFill="1" applyBorder="1" applyAlignment="1">
      <alignment horizontal="left" vertical="center" indent="1"/>
    </xf>
    <xf numFmtId="4" fontId="70" fillId="19" borderId="96" xfId="755" applyNumberFormat="1" applyFont="1" applyFill="1" applyBorder="1" applyAlignment="1">
      <alignment horizontal="right" vertical="center" wrapText="1" indent="2"/>
    </xf>
    <xf numFmtId="3" fontId="70" fillId="20" borderId="96" xfId="755" applyNumberFormat="1" applyFont="1" applyFill="1" applyBorder="1" applyAlignment="1">
      <alignment horizontal="right" vertical="center" wrapText="1"/>
    </xf>
    <xf numFmtId="164" fontId="70" fillId="19" borderId="96" xfId="755" applyNumberFormat="1" applyFont="1" applyFill="1" applyBorder="1" applyAlignment="1">
      <alignment horizontal="right" vertical="center" wrapText="1" indent="2"/>
    </xf>
    <xf numFmtId="0" fontId="71" fillId="19" borderId="96" xfId="755" applyFont="1" applyFill="1" applyBorder="1" applyAlignment="1">
      <alignment horizontal="left" vertical="center" indent="2"/>
    </xf>
    <xf numFmtId="0" fontId="72" fillId="19" borderId="97" xfId="755" applyFont="1" applyFill="1" applyBorder="1" applyAlignment="1">
      <alignment horizontal="center" vertical="center" wrapText="1"/>
    </xf>
    <xf numFmtId="0" fontId="72" fillId="19" borderId="101" xfId="755" applyFont="1" applyFill="1" applyBorder="1" applyAlignment="1">
      <alignment horizontal="center" vertical="center" wrapText="1"/>
    </xf>
    <xf numFmtId="0" fontId="37" fillId="21" borderId="0" xfId="744" applyFont="1" applyFill="1" applyAlignment="1">
      <alignment horizontal="left"/>
    </xf>
    <xf numFmtId="0" fontId="2" fillId="21" borderId="0" xfId="752" applyFont="1" applyFill="1" applyAlignment="1">
      <alignment vertical="center"/>
    </xf>
    <xf numFmtId="0" fontId="2" fillId="0" borderId="0" xfId="746" applyFont="1" applyBorder="1" applyAlignment="1">
      <alignment vertical="center"/>
    </xf>
    <xf numFmtId="0" fontId="74" fillId="0" borderId="0" xfId="400" applyFont="1" applyFill="1" applyBorder="1" applyAlignment="1">
      <alignment horizontal="right" vertical="center"/>
    </xf>
    <xf numFmtId="0" fontId="75" fillId="21" borderId="111" xfId="755" applyFont="1" applyFill="1" applyBorder="1" applyAlignment="1">
      <alignment horizontal="right" vertical="center"/>
    </xf>
    <xf numFmtId="0" fontId="75" fillId="21" borderId="111" xfId="755" applyFont="1" applyFill="1" applyBorder="1" applyAlignment="1">
      <alignment vertical="center"/>
    </xf>
    <xf numFmtId="0" fontId="4" fillId="0" borderId="0" xfId="413"/>
    <xf numFmtId="0" fontId="76" fillId="0" borderId="0" xfId="413" applyFont="1"/>
    <xf numFmtId="167" fontId="77" fillId="0" borderId="0" xfId="413" applyNumberFormat="1" applyFont="1"/>
    <xf numFmtId="0" fontId="77" fillId="0" borderId="0" xfId="413" applyFont="1"/>
    <xf numFmtId="0" fontId="78" fillId="0" borderId="0" xfId="754" applyFont="1" applyFill="1" applyBorder="1" applyAlignment="1">
      <alignment horizontal="right" vertical="center"/>
    </xf>
    <xf numFmtId="167" fontId="79" fillId="0" borderId="0" xfId="413" applyNumberFormat="1" applyFont="1"/>
    <xf numFmtId="0" fontId="80" fillId="0" borderId="0" xfId="413" applyFont="1"/>
    <xf numFmtId="167" fontId="81" fillId="0" borderId="0" xfId="413" applyNumberFormat="1" applyFont="1" applyAlignment="1">
      <alignment horizontal="right"/>
    </xf>
    <xf numFmtId="0" fontId="82" fillId="0" borderId="0" xfId="413" applyFont="1" applyAlignment="1">
      <alignment horizontal="right"/>
    </xf>
    <xf numFmtId="167" fontId="79" fillId="0" borderId="0" xfId="413" applyNumberFormat="1" applyFont="1" applyAlignment="1">
      <alignment horizontal="right"/>
    </xf>
    <xf numFmtId="0" fontId="82" fillId="0" borderId="0" xfId="754" applyFont="1" applyFill="1" applyBorder="1" applyAlignment="1">
      <alignment horizontal="right" vertical="center"/>
    </xf>
    <xf numFmtId="0" fontId="76" fillId="0" borderId="0" xfId="413" applyFont="1" applyFill="1" applyBorder="1"/>
    <xf numFmtId="0" fontId="77" fillId="0" borderId="0" xfId="413" applyFont="1" applyFill="1" applyBorder="1"/>
    <xf numFmtId="167" fontId="83" fillId="0" borderId="0" xfId="754" applyNumberFormat="1" applyFont="1" applyFill="1" applyBorder="1" applyAlignment="1">
      <alignment vertical="center"/>
    </xf>
    <xf numFmtId="167" fontId="79" fillId="0" borderId="0" xfId="413" applyNumberFormat="1" applyFont="1" applyFill="1" applyBorder="1"/>
    <xf numFmtId="167" fontId="79" fillId="0" borderId="0" xfId="754" applyNumberFormat="1" applyFont="1" applyFill="1" applyBorder="1"/>
    <xf numFmtId="167" fontId="61" fillId="0" borderId="0" xfId="754" applyNumberFormat="1" applyFont="1" applyFill="1" applyBorder="1"/>
    <xf numFmtId="49" fontId="82" fillId="0" borderId="0" xfId="754" applyNumberFormat="1" applyFont="1" applyFill="1" applyBorder="1" applyAlignment="1">
      <alignment horizontal="right" vertical="center"/>
    </xf>
    <xf numFmtId="0" fontId="83" fillId="0" borderId="0" xfId="432" applyFont="1" applyBorder="1" applyAlignment="1">
      <alignment horizontal="center" vertical="center" wrapText="1"/>
    </xf>
    <xf numFmtId="0" fontId="84" fillId="0" borderId="0" xfId="754" applyFont="1" applyFill="1" applyBorder="1" applyAlignment="1">
      <alignment horizontal="center" vertical="center"/>
    </xf>
    <xf numFmtId="0" fontId="79" fillId="0" borderId="0" xfId="413" applyFont="1"/>
    <xf numFmtId="164" fontId="2" fillId="0" borderId="0" xfId="752" applyNumberFormat="1" applyFont="1" applyAlignment="1">
      <alignment vertical="center"/>
    </xf>
    <xf numFmtId="164" fontId="68" fillId="19" borderId="94" xfId="755" applyNumberFormat="1" applyFont="1" applyFill="1" applyBorder="1" applyAlignment="1">
      <alignment horizontal="right" vertical="center" indent="1"/>
    </xf>
    <xf numFmtId="164" fontId="70" fillId="19" borderId="112" xfId="755" applyNumberFormat="1" applyFont="1" applyFill="1" applyBorder="1" applyAlignment="1">
      <alignment horizontal="right" vertical="center" wrapText="1" indent="1"/>
    </xf>
    <xf numFmtId="3" fontId="70" fillId="20" borderId="112" xfId="755" applyNumberFormat="1" applyFont="1" applyFill="1" applyBorder="1" applyAlignment="1">
      <alignment horizontal="right" vertical="center" wrapText="1" indent="1"/>
    </xf>
    <xf numFmtId="3" fontId="70" fillId="19" borderId="112" xfId="755" applyNumberFormat="1" applyFont="1" applyFill="1" applyBorder="1" applyAlignment="1">
      <alignment horizontal="right" vertical="center" wrapText="1" indent="1"/>
    </xf>
    <xf numFmtId="0" fontId="71" fillId="19" borderId="112" xfId="755" applyFont="1" applyFill="1" applyBorder="1" applyAlignment="1">
      <alignment horizontal="left" vertical="center"/>
    </xf>
    <xf numFmtId="0" fontId="71" fillId="19" borderId="112" xfId="755" applyFont="1" applyFill="1" applyBorder="1" applyAlignment="1">
      <alignment horizontal="left" vertical="center" indent="1"/>
    </xf>
    <xf numFmtId="0" fontId="71" fillId="19" borderId="95" xfId="755" applyFont="1" applyFill="1" applyBorder="1" applyAlignment="1">
      <alignment horizontal="left" vertical="center"/>
    </xf>
    <xf numFmtId="164" fontId="70" fillId="19" borderId="96" xfId="755" applyNumberFormat="1" applyFont="1" applyFill="1" applyBorder="1" applyAlignment="1">
      <alignment horizontal="right" vertical="center" wrapText="1" indent="1"/>
    </xf>
    <xf numFmtId="3" fontId="70" fillId="19" borderId="96" xfId="755" applyNumberFormat="1" applyFont="1" applyFill="1" applyBorder="1" applyAlignment="1">
      <alignment horizontal="right" vertical="center" wrapText="1"/>
    </xf>
    <xf numFmtId="0" fontId="72" fillId="19" borderId="0" xfId="755" applyFont="1" applyFill="1" applyBorder="1" applyAlignment="1">
      <alignment horizontal="center" vertical="center" wrapText="1"/>
    </xf>
    <xf numFmtId="0" fontId="75" fillId="21" borderId="111" xfId="755" applyFont="1" applyFill="1" applyBorder="1" applyAlignment="1">
      <alignment horizontal="left" vertical="center"/>
    </xf>
    <xf numFmtId="0" fontId="1" fillId="0" borderId="0" xfId="479"/>
    <xf numFmtId="0" fontId="9" fillId="0" borderId="0" xfId="479" applyFont="1"/>
    <xf numFmtId="0" fontId="69" fillId="19" borderId="94" xfId="755" applyFont="1" applyFill="1" applyBorder="1" applyAlignment="1">
      <alignment horizontal="left" vertical="center"/>
    </xf>
    <xf numFmtId="3" fontId="68" fillId="19" borderId="113" xfId="755" applyNumberFormat="1" applyFont="1" applyFill="1" applyBorder="1" applyAlignment="1">
      <alignment horizontal="right" vertical="center" wrapText="1" indent="1"/>
    </xf>
    <xf numFmtId="3" fontId="68" fillId="20" borderId="113" xfId="755" applyNumberFormat="1" applyFont="1" applyFill="1" applyBorder="1" applyAlignment="1">
      <alignment horizontal="right" vertical="center" wrapText="1" indent="1"/>
    </xf>
    <xf numFmtId="164" fontId="68" fillId="19" borderId="113" xfId="755" applyNumberFormat="1" applyFont="1" applyFill="1" applyBorder="1" applyAlignment="1">
      <alignment horizontal="right" vertical="center" wrapText="1" indent="1"/>
    </xf>
    <xf numFmtId="0" fontId="69" fillId="19" borderId="113" xfId="755" applyFont="1" applyFill="1" applyBorder="1" applyAlignment="1">
      <alignment horizontal="left" vertical="center" indent="1"/>
    </xf>
    <xf numFmtId="0" fontId="69" fillId="19" borderId="113" xfId="755" applyFont="1" applyFill="1" applyBorder="1" applyAlignment="1">
      <alignment horizontal="left" vertical="center"/>
    </xf>
    <xf numFmtId="3" fontId="68" fillId="19" borderId="114" xfId="755" applyNumberFormat="1" applyFont="1" applyFill="1" applyBorder="1" applyAlignment="1">
      <alignment horizontal="right" vertical="center" wrapText="1" indent="1"/>
    </xf>
    <xf numFmtId="3" fontId="68" fillId="20" borderId="114" xfId="755" applyNumberFormat="1" applyFont="1" applyFill="1" applyBorder="1" applyAlignment="1">
      <alignment horizontal="right" vertical="center" wrapText="1" indent="1"/>
    </xf>
    <xf numFmtId="164" fontId="68" fillId="19" borderId="114" xfId="755" applyNumberFormat="1" applyFont="1" applyFill="1" applyBorder="1" applyAlignment="1">
      <alignment horizontal="right" vertical="center" wrapText="1" indent="1"/>
    </xf>
    <xf numFmtId="0" fontId="69" fillId="19" borderId="114" xfId="755" applyFont="1" applyFill="1" applyBorder="1" applyAlignment="1">
      <alignment horizontal="left" vertical="center" indent="1"/>
    </xf>
    <xf numFmtId="0" fontId="69" fillId="19" borderId="114" xfId="755" applyFont="1" applyFill="1" applyBorder="1" applyAlignment="1">
      <alignment horizontal="left" vertical="center"/>
    </xf>
    <xf numFmtId="1" fontId="85" fillId="21" borderId="0" xfId="752" applyNumberFormat="1" applyFont="1" applyFill="1" applyAlignment="1">
      <alignment horizontal="center" vertical="center"/>
    </xf>
    <xf numFmtId="1" fontId="85" fillId="20" borderId="0" xfId="752" applyNumberFormat="1" applyFont="1" applyFill="1" applyAlignment="1">
      <alignment horizontal="center" vertical="center"/>
    </xf>
    <xf numFmtId="1" fontId="85" fillId="21" borderId="0" xfId="752" applyNumberFormat="1" applyFont="1" applyFill="1" applyAlignment="1">
      <alignment horizontal="right" vertical="center" indent="1"/>
    </xf>
    <xf numFmtId="0" fontId="86" fillId="0" borderId="0" xfId="752" applyFont="1" applyAlignment="1">
      <alignment vertical="center"/>
    </xf>
    <xf numFmtId="0" fontId="4" fillId="0" borderId="0" xfId="748" applyAlignment="1">
      <alignment vertical="center"/>
    </xf>
    <xf numFmtId="0" fontId="4" fillId="21" borderId="0" xfId="748" applyFill="1" applyAlignment="1">
      <alignment vertical="center"/>
    </xf>
    <xf numFmtId="0" fontId="87" fillId="21" borderId="0" xfId="748" applyFont="1" applyFill="1" applyAlignment="1">
      <alignment vertical="center"/>
    </xf>
    <xf numFmtId="0" fontId="71" fillId="21" borderId="0" xfId="748" applyFont="1" applyFill="1" applyAlignment="1">
      <alignment horizontal="left" vertical="center" indent="1"/>
    </xf>
    <xf numFmtId="0" fontId="87" fillId="21" borderId="0" xfId="748" applyFont="1" applyFill="1" applyAlignment="1">
      <alignment horizontal="left" vertical="center" indent="1"/>
    </xf>
    <xf numFmtId="0" fontId="88" fillId="21" borderId="0" xfId="748" applyFont="1" applyFill="1" applyAlignment="1">
      <alignment horizontal="right" vertical="center" indent="1"/>
    </xf>
    <xf numFmtId="0" fontId="4" fillId="21" borderId="0" xfId="748" applyFill="1" applyAlignment="1">
      <alignment horizontal="left" vertical="center" indent="1"/>
    </xf>
    <xf numFmtId="3" fontId="4" fillId="0" borderId="0" xfId="748" applyNumberFormat="1" applyAlignment="1">
      <alignment vertical="center"/>
    </xf>
    <xf numFmtId="3" fontId="70" fillId="20" borderId="96" xfId="755" applyNumberFormat="1" applyFont="1" applyFill="1" applyBorder="1" applyAlignment="1">
      <alignment horizontal="right" vertical="center" wrapText="1" indent="1"/>
    </xf>
    <xf numFmtId="3" fontId="70" fillId="19" borderId="96" xfId="755" applyNumberFormat="1" applyFont="1" applyFill="1" applyBorder="1" applyAlignment="1">
      <alignment horizontal="right" vertical="center" wrapText="1" indent="1"/>
    </xf>
    <xf numFmtId="0" fontId="72" fillId="19" borderId="98" xfId="755" applyFont="1" applyFill="1" applyBorder="1" applyAlignment="1">
      <alignment horizontal="center" vertical="center" wrapText="1"/>
    </xf>
    <xf numFmtId="0" fontId="72" fillId="19" borderId="117" xfId="755" applyFont="1" applyFill="1" applyBorder="1" applyAlignment="1">
      <alignment horizontal="center" vertical="center" wrapText="1"/>
    </xf>
    <xf numFmtId="0" fontId="87" fillId="21" borderId="0" xfId="755" applyFont="1" applyFill="1" applyBorder="1" applyAlignment="1">
      <alignment vertical="center"/>
    </xf>
    <xf numFmtId="2" fontId="2" fillId="0" borderId="0" xfId="747" applyNumberFormat="1" applyFont="1" applyAlignment="1">
      <alignment vertical="center"/>
    </xf>
    <xf numFmtId="167" fontId="2" fillId="0" borderId="0" xfId="747" applyNumberFormat="1" applyFont="1" applyAlignment="1">
      <alignment vertical="center"/>
    </xf>
    <xf numFmtId="2" fontId="9" fillId="0" borderId="0" xfId="747" applyNumberFormat="1" applyFont="1" applyAlignment="1">
      <alignment vertical="center"/>
    </xf>
    <xf numFmtId="164" fontId="68" fillId="21" borderId="94" xfId="755" applyNumberFormat="1" applyFont="1" applyFill="1" applyBorder="1" applyAlignment="1">
      <alignment horizontal="right" vertical="center" wrapText="1" indent="1"/>
    </xf>
    <xf numFmtId="3" fontId="68" fillId="21" borderId="94" xfId="755" applyNumberFormat="1" applyFont="1" applyFill="1" applyBorder="1" applyAlignment="1">
      <alignment horizontal="right" vertical="center" wrapText="1" indent="1"/>
    </xf>
    <xf numFmtId="0" fontId="69" fillId="19" borderId="94" xfId="755" applyFont="1" applyFill="1" applyBorder="1" applyAlignment="1">
      <alignment horizontal="left" vertical="center" indent="2"/>
    </xf>
    <xf numFmtId="164" fontId="70" fillId="21" borderId="112" xfId="755" applyNumberFormat="1" applyFont="1" applyFill="1" applyBorder="1" applyAlignment="1">
      <alignment horizontal="right" vertical="center" wrapText="1" indent="1"/>
    </xf>
    <xf numFmtId="3" fontId="70" fillId="21" borderId="112" xfId="755" applyNumberFormat="1" applyFont="1" applyFill="1" applyBorder="1" applyAlignment="1">
      <alignment horizontal="right" vertical="center" wrapText="1" indent="1"/>
    </xf>
    <xf numFmtId="164" fontId="70" fillId="21" borderId="95" xfId="755" applyNumberFormat="1" applyFont="1" applyFill="1" applyBorder="1" applyAlignment="1">
      <alignment horizontal="right" vertical="center" wrapText="1" indent="1"/>
    </xf>
    <xf numFmtId="3" fontId="70" fillId="21" borderId="95" xfId="755" applyNumberFormat="1" applyFont="1" applyFill="1" applyBorder="1" applyAlignment="1">
      <alignment horizontal="right" vertical="center" wrapText="1" indent="1"/>
    </xf>
    <xf numFmtId="0" fontId="71" fillId="19" borderId="112" xfId="755" quotePrefix="1" applyFont="1" applyFill="1" applyBorder="1" applyAlignment="1">
      <alignment horizontal="left" vertical="center" indent="1"/>
    </xf>
    <xf numFmtId="164" fontId="89" fillId="21" borderId="0" xfId="746" applyNumberFormat="1" applyFont="1" applyFill="1" applyAlignment="1">
      <alignment horizontal="right" vertical="center" indent="1"/>
    </xf>
    <xf numFmtId="3" fontId="89" fillId="22" borderId="0" xfId="746" applyNumberFormat="1" applyFont="1" applyFill="1" applyAlignment="1">
      <alignment horizontal="right" vertical="center" indent="1"/>
    </xf>
    <xf numFmtId="3" fontId="89" fillId="21" borderId="0" xfId="746" applyNumberFormat="1" applyFont="1" applyFill="1" applyAlignment="1">
      <alignment horizontal="right" vertical="center" indent="1"/>
    </xf>
    <xf numFmtId="164" fontId="90" fillId="21" borderId="0" xfId="746" applyNumberFormat="1" applyFont="1" applyFill="1" applyAlignment="1">
      <alignment horizontal="left" vertical="center"/>
    </xf>
    <xf numFmtId="164" fontId="90" fillId="21" borderId="0" xfId="746" applyNumberFormat="1" applyFont="1" applyFill="1" applyAlignment="1">
      <alignment horizontal="left" vertical="center" indent="1"/>
    </xf>
    <xf numFmtId="164" fontId="71" fillId="19" borderId="112" xfId="755" applyNumberFormat="1" applyFont="1" applyFill="1" applyBorder="1" applyAlignment="1">
      <alignment horizontal="left" vertical="center" wrapText="1"/>
    </xf>
    <xf numFmtId="1" fontId="2" fillId="0" borderId="0" xfId="747" applyNumberFormat="1" applyFont="1" applyAlignment="1">
      <alignment vertical="center"/>
    </xf>
    <xf numFmtId="3" fontId="70" fillId="21" borderId="96" xfId="755" applyNumberFormat="1" applyFont="1" applyFill="1" applyBorder="1" applyAlignment="1">
      <alignment horizontal="right" vertical="center" wrapText="1"/>
    </xf>
    <xf numFmtId="2" fontId="2" fillId="0" borderId="0" xfId="747" applyNumberFormat="1" applyFont="1" applyFill="1" applyAlignment="1">
      <alignment vertical="center"/>
    </xf>
    <xf numFmtId="2" fontId="2" fillId="0" borderId="0" xfId="747" applyNumberFormat="1" applyFont="1" applyBorder="1" applyAlignment="1">
      <alignment vertical="center"/>
    </xf>
    <xf numFmtId="0" fontId="2" fillId="0" borderId="0" xfId="752" applyFont="1" applyAlignment="1">
      <alignment horizontal="center" vertical="center"/>
    </xf>
    <xf numFmtId="0" fontId="85" fillId="0" borderId="0" xfId="752" applyFont="1" applyAlignment="1">
      <alignment vertical="center"/>
    </xf>
    <xf numFmtId="0" fontId="2" fillId="0" borderId="0" xfId="752" applyFont="1" applyAlignment="1">
      <alignment horizontal="right" vertical="center"/>
    </xf>
    <xf numFmtId="0" fontId="2" fillId="0" borderId="0" xfId="752" applyFont="1" applyFill="1" applyAlignment="1">
      <alignment horizontal="right" vertical="center"/>
    </xf>
    <xf numFmtId="3" fontId="2" fillId="0" borderId="0" xfId="752" applyNumberFormat="1" applyFont="1" applyAlignment="1">
      <alignment vertical="center"/>
    </xf>
    <xf numFmtId="164" fontId="70" fillId="19" borderId="113" xfId="755" applyNumberFormat="1" applyFont="1" applyFill="1" applyBorder="1" applyAlignment="1">
      <alignment horizontal="right" vertical="center" wrapText="1" indent="1"/>
    </xf>
    <xf numFmtId="3" fontId="70" fillId="20" borderId="113" xfId="755" applyNumberFormat="1" applyFont="1" applyFill="1" applyBorder="1" applyAlignment="1">
      <alignment horizontal="right" vertical="center" wrapText="1" indent="1"/>
    </xf>
    <xf numFmtId="3" fontId="70" fillId="19" borderId="113" xfId="755" applyNumberFormat="1" applyFont="1" applyFill="1" applyBorder="1" applyAlignment="1">
      <alignment horizontal="right" vertical="center" wrapText="1" indent="1"/>
    </xf>
    <xf numFmtId="164" fontId="71" fillId="19" borderId="113" xfId="755" applyNumberFormat="1" applyFont="1" applyFill="1" applyBorder="1" applyAlignment="1">
      <alignment horizontal="left" vertical="center" wrapText="1"/>
    </xf>
    <xf numFmtId="0" fontId="71" fillId="19" borderId="113" xfId="755" applyFont="1" applyFill="1" applyBorder="1" applyAlignment="1">
      <alignment horizontal="left" vertical="center" indent="1"/>
    </xf>
    <xf numFmtId="0" fontId="4" fillId="0" borderId="0" xfId="753" applyAlignment="1">
      <alignment vertical="center"/>
    </xf>
    <xf numFmtId="0" fontId="49" fillId="0" borderId="0" xfId="753" applyFont="1" applyAlignment="1">
      <alignment vertical="center"/>
    </xf>
    <xf numFmtId="0" fontId="71" fillId="19" borderId="0" xfId="755" applyFont="1" applyFill="1" applyBorder="1" applyAlignment="1">
      <alignment horizontal="left" vertical="center"/>
    </xf>
    <xf numFmtId="0" fontId="72" fillId="19" borderId="103" xfId="755" applyFont="1" applyFill="1" applyBorder="1" applyAlignment="1">
      <alignment horizontal="center" vertical="center" wrapText="1"/>
    </xf>
    <xf numFmtId="0" fontId="2" fillId="0" borderId="0" xfId="746" applyFont="1" applyAlignment="1">
      <alignment vertical="center"/>
    </xf>
    <xf numFmtId="0" fontId="2" fillId="0" borderId="0" xfId="746" applyFont="1" applyFill="1" applyAlignment="1">
      <alignment vertical="center"/>
    </xf>
    <xf numFmtId="3" fontId="68" fillId="19" borderId="94" xfId="0" applyNumberFormat="1" applyFont="1" applyFill="1" applyBorder="1" applyAlignment="1">
      <alignment horizontal="right" vertical="center" wrapText="1" indent="1"/>
    </xf>
    <xf numFmtId="164" fontId="68" fillId="19" borderId="94" xfId="0" applyNumberFormat="1" applyFont="1" applyFill="1" applyBorder="1" applyAlignment="1">
      <alignment horizontal="right" vertical="center" wrapText="1" indent="1"/>
    </xf>
    <xf numFmtId="3" fontId="68" fillId="20" borderId="94" xfId="0" applyNumberFormat="1" applyFont="1" applyFill="1" applyBorder="1" applyAlignment="1">
      <alignment horizontal="right" vertical="center" wrapText="1" indent="1"/>
    </xf>
    <xf numFmtId="164" fontId="68" fillId="19" borderId="94" xfId="0" applyNumberFormat="1" applyFont="1" applyFill="1" applyBorder="1" applyAlignment="1">
      <alignment horizontal="right" vertical="center" indent="1"/>
    </xf>
    <xf numFmtId="0" fontId="69" fillId="19" borderId="94" xfId="0" applyFont="1" applyFill="1" applyBorder="1" applyAlignment="1">
      <alignment horizontal="left" vertical="center" indent="1"/>
    </xf>
    <xf numFmtId="3" fontId="70" fillId="19" borderId="112" xfId="0" applyNumberFormat="1" applyFont="1" applyFill="1" applyBorder="1" applyAlignment="1">
      <alignment horizontal="right" vertical="center" wrapText="1" indent="1"/>
    </xf>
    <xf numFmtId="164" fontId="70" fillId="19" borderId="112" xfId="0" applyNumberFormat="1" applyFont="1" applyFill="1" applyBorder="1" applyAlignment="1">
      <alignment horizontal="right" vertical="center" wrapText="1" indent="1"/>
    </xf>
    <xf numFmtId="3" fontId="70" fillId="20" borderId="112" xfId="0" applyNumberFormat="1" applyFont="1" applyFill="1" applyBorder="1" applyAlignment="1">
      <alignment horizontal="right" vertical="center" wrapText="1" indent="1"/>
    </xf>
    <xf numFmtId="0" fontId="71" fillId="19" borderId="112" xfId="0" applyFont="1" applyFill="1" applyBorder="1" applyAlignment="1">
      <alignment horizontal="left" vertical="center" indent="1"/>
    </xf>
    <xf numFmtId="3" fontId="70" fillId="19" borderId="95" xfId="0" applyNumberFormat="1" applyFont="1" applyFill="1" applyBorder="1" applyAlignment="1">
      <alignment horizontal="right" vertical="center" wrapText="1" indent="1"/>
    </xf>
    <xf numFmtId="164" fontId="70" fillId="19" borderId="95" xfId="0" applyNumberFormat="1" applyFont="1" applyFill="1" applyBorder="1" applyAlignment="1">
      <alignment horizontal="right" vertical="center" wrapText="1" indent="1"/>
    </xf>
    <xf numFmtId="3" fontId="70" fillId="20" borderId="95" xfId="0" applyNumberFormat="1" applyFont="1" applyFill="1" applyBorder="1" applyAlignment="1">
      <alignment horizontal="right" vertical="center" wrapText="1" indent="1"/>
    </xf>
    <xf numFmtId="0" fontId="71" fillId="19" borderId="95" xfId="0" applyFont="1" applyFill="1" applyBorder="1" applyAlignment="1">
      <alignment horizontal="left" vertical="center" indent="1"/>
    </xf>
    <xf numFmtId="3" fontId="70" fillId="19" borderId="96" xfId="456" applyNumberFormat="1" applyFont="1" applyFill="1" applyBorder="1" applyAlignment="1">
      <alignment horizontal="right" vertical="center" wrapText="1" indent="1"/>
    </xf>
    <xf numFmtId="3" fontId="70" fillId="0" borderId="96" xfId="456" applyNumberFormat="1" applyFont="1" applyFill="1" applyBorder="1" applyAlignment="1">
      <alignment horizontal="right" vertical="center" wrapText="1"/>
    </xf>
    <xf numFmtId="164" fontId="70" fillId="19" borderId="96" xfId="456" applyNumberFormat="1" applyFont="1" applyFill="1" applyBorder="1" applyAlignment="1">
      <alignment horizontal="right" vertical="center" wrapText="1" indent="1"/>
    </xf>
    <xf numFmtId="3" fontId="70" fillId="20" borderId="96" xfId="456" applyNumberFormat="1" applyFont="1" applyFill="1" applyBorder="1" applyAlignment="1">
      <alignment horizontal="right" vertical="center" wrapText="1"/>
    </xf>
    <xf numFmtId="3" fontId="70" fillId="19" borderId="96" xfId="456" applyNumberFormat="1" applyFont="1" applyFill="1" applyBorder="1" applyAlignment="1">
      <alignment horizontal="right" vertical="center" wrapText="1"/>
    </xf>
    <xf numFmtId="164" fontId="70" fillId="19" borderId="96" xfId="456" applyNumberFormat="1" applyFont="1" applyFill="1" applyBorder="1" applyAlignment="1">
      <alignment horizontal="right" vertical="center" wrapText="1" indent="2"/>
    </xf>
    <xf numFmtId="0" fontId="71" fillId="19" borderId="96" xfId="456" applyFont="1" applyFill="1" applyBorder="1" applyAlignment="1">
      <alignment horizontal="left" vertical="center" indent="2"/>
    </xf>
    <xf numFmtId="0" fontId="72" fillId="19" borderId="0" xfId="456" applyFont="1" applyFill="1" applyBorder="1" applyAlignment="1">
      <alignment horizontal="center" vertical="center" wrapText="1"/>
    </xf>
    <xf numFmtId="0" fontId="72" fillId="19" borderId="97" xfId="456" applyFont="1" applyFill="1" applyBorder="1" applyAlignment="1">
      <alignment horizontal="center" vertical="center" wrapText="1"/>
    </xf>
    <xf numFmtId="0" fontId="72" fillId="19" borderId="101" xfId="456" applyFont="1" applyFill="1" applyBorder="1" applyAlignment="1">
      <alignment horizontal="center" vertical="center" wrapText="1"/>
    </xf>
    <xf numFmtId="0" fontId="75" fillId="21" borderId="111" xfId="456" applyFont="1" applyFill="1" applyBorder="1" applyAlignment="1">
      <alignment horizontal="right" vertical="center"/>
    </xf>
    <xf numFmtId="0" fontId="75" fillId="21" borderId="111" xfId="456" applyFont="1" applyFill="1" applyBorder="1" applyAlignment="1">
      <alignment vertical="center"/>
    </xf>
    <xf numFmtId="0" fontId="75" fillId="21" borderId="111" xfId="456" applyFont="1" applyFill="1" applyBorder="1" applyAlignment="1">
      <alignment horizontal="left" vertical="center"/>
    </xf>
    <xf numFmtId="0" fontId="1" fillId="0" borderId="0" xfId="530"/>
    <xf numFmtId="164" fontId="2" fillId="0" borderId="0" xfId="746" applyNumberFormat="1" applyFont="1" applyAlignment="1">
      <alignment vertical="center"/>
    </xf>
    <xf numFmtId="49" fontId="92" fillId="0" borderId="0" xfId="530" applyNumberFormat="1" applyFont="1"/>
    <xf numFmtId="0" fontId="2" fillId="0" borderId="0" xfId="746" applyFont="1" applyFill="1" applyBorder="1" applyAlignment="1">
      <alignment vertical="center"/>
    </xf>
    <xf numFmtId="2" fontId="85" fillId="0" borderId="0" xfId="746" applyNumberFormat="1" applyFont="1" applyFill="1" applyBorder="1" applyAlignment="1">
      <alignment vertical="center"/>
    </xf>
    <xf numFmtId="0" fontId="85" fillId="0" borderId="0" xfId="746" applyFont="1" applyFill="1" applyBorder="1" applyAlignment="1">
      <alignment vertical="center"/>
    </xf>
    <xf numFmtId="0" fontId="85" fillId="0" borderId="0" xfId="746" applyFont="1" applyAlignment="1">
      <alignment vertical="center"/>
    </xf>
    <xf numFmtId="0" fontId="71" fillId="19" borderId="96" xfId="755" applyFont="1" applyFill="1" applyBorder="1" applyAlignment="1">
      <alignment horizontal="left" vertical="center"/>
    </xf>
    <xf numFmtId="49" fontId="85" fillId="0" borderId="0" xfId="746" applyNumberFormat="1" applyFont="1" applyAlignment="1">
      <alignment vertical="center"/>
    </xf>
    <xf numFmtId="0" fontId="93" fillId="0" borderId="0" xfId="746" applyFont="1" applyAlignment="1">
      <alignment vertical="center"/>
    </xf>
    <xf numFmtId="0" fontId="64" fillId="0" borderId="5" xfId="0" applyFont="1" applyBorder="1" applyAlignment="1">
      <alignment horizontal="left" vertical="center"/>
    </xf>
    <xf numFmtId="0" fontId="94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6" fillId="0" borderId="0" xfId="0" applyFont="1"/>
    <xf numFmtId="0" fontId="9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indent="1"/>
    </xf>
    <xf numFmtId="164" fontId="2" fillId="0" borderId="35" xfId="0" applyNumberFormat="1" applyFont="1" applyBorder="1" applyAlignment="1">
      <alignment horizontal="right" indent="1"/>
    </xf>
    <xf numFmtId="164" fontId="2" fillId="0" borderId="30" xfId="0" applyNumberFormat="1" applyFont="1" applyBorder="1" applyAlignment="1">
      <alignment horizontal="right" indent="1"/>
    </xf>
    <xf numFmtId="164" fontId="2" fillId="0" borderId="31" xfId="0" applyNumberFormat="1" applyFont="1" applyBorder="1" applyAlignment="1">
      <alignment horizontal="right" indent="2"/>
    </xf>
    <xf numFmtId="164" fontId="2" fillId="0" borderId="46" xfId="0" applyNumberFormat="1" applyFont="1" applyBorder="1" applyAlignment="1">
      <alignment horizontal="right" indent="2"/>
    </xf>
    <xf numFmtId="0" fontId="9" fillId="0" borderId="60" xfId="0" applyFont="1" applyBorder="1" applyAlignment="1">
      <alignment horizontal="left" indent="1"/>
    </xf>
    <xf numFmtId="164" fontId="2" fillId="0" borderId="38" xfId="0" applyNumberFormat="1" applyFont="1" applyBorder="1" applyAlignment="1">
      <alignment horizontal="right" indent="1"/>
    </xf>
    <xf numFmtId="164" fontId="2" fillId="0" borderId="37" xfId="0" applyNumberFormat="1" applyFont="1" applyBorder="1" applyAlignment="1">
      <alignment horizontal="right" indent="1"/>
    </xf>
    <xf numFmtId="164" fontId="4" fillId="0" borderId="38" xfId="0" applyNumberFormat="1" applyFont="1" applyFill="1" applyBorder="1" applyAlignment="1">
      <alignment horizontal="right" indent="2"/>
    </xf>
    <xf numFmtId="164" fontId="2" fillId="0" borderId="56" xfId="0" applyNumberFormat="1" applyFont="1" applyBorder="1" applyAlignment="1">
      <alignment horizontal="right" indent="2"/>
    </xf>
    <xf numFmtId="164" fontId="4" fillId="0" borderId="57" xfId="758" applyNumberFormat="1" applyFont="1" applyFill="1" applyBorder="1" applyAlignment="1">
      <alignment horizontal="right" indent="2"/>
    </xf>
    <xf numFmtId="164" fontId="4" fillId="0" borderId="38" xfId="758" applyNumberFormat="1" applyFont="1" applyFill="1" applyBorder="1" applyAlignment="1">
      <alignment horizontal="right" indent="2"/>
    </xf>
    <xf numFmtId="0" fontId="14" fillId="0" borderId="0" xfId="0" applyFont="1" applyAlignment="1">
      <alignment vertical="center"/>
    </xf>
    <xf numFmtId="0" fontId="9" fillId="0" borderId="74" xfId="0" applyFont="1" applyBorder="1" applyAlignment="1">
      <alignment horizontal="left" indent="1"/>
    </xf>
    <xf numFmtId="164" fontId="2" fillId="0" borderId="34" xfId="0" applyNumberFormat="1" applyFont="1" applyBorder="1" applyAlignment="1">
      <alignment horizontal="right" indent="1"/>
    </xf>
    <xf numFmtId="164" fontId="2" fillId="0" borderId="42" xfId="0" applyNumberFormat="1" applyFont="1" applyBorder="1" applyAlignment="1">
      <alignment horizontal="right" indent="1"/>
    </xf>
    <xf numFmtId="164" fontId="4" fillId="0" borderId="34" xfId="758" applyNumberFormat="1" applyFont="1" applyFill="1" applyBorder="1" applyAlignment="1">
      <alignment horizontal="right" indent="2"/>
    </xf>
    <xf numFmtId="164" fontId="2" fillId="0" borderId="89" xfId="0" applyNumberFormat="1" applyFont="1" applyBorder="1" applyAlignment="1">
      <alignment horizontal="right" indent="2"/>
    </xf>
    <xf numFmtId="164" fontId="2" fillId="0" borderId="28" xfId="0" applyNumberFormat="1" applyFont="1" applyBorder="1" applyAlignment="1">
      <alignment horizontal="right" indent="2"/>
    </xf>
    <xf numFmtId="0" fontId="9" fillId="0" borderId="66" xfId="0" applyFont="1" applyBorder="1" applyAlignment="1">
      <alignment horizontal="left" indent="1"/>
    </xf>
    <xf numFmtId="164" fontId="9" fillId="0" borderId="75" xfId="0" applyNumberFormat="1" applyFont="1" applyBorder="1" applyAlignment="1">
      <alignment horizontal="right" indent="1"/>
    </xf>
    <xf numFmtId="164" fontId="9" fillId="0" borderId="71" xfId="0" applyNumberFormat="1" applyFont="1" applyBorder="1" applyAlignment="1">
      <alignment horizontal="right" indent="1"/>
    </xf>
    <xf numFmtId="164" fontId="9" fillId="0" borderId="122" xfId="0" applyNumberFormat="1" applyFont="1" applyBorder="1" applyAlignment="1">
      <alignment horizontal="right" indent="2"/>
    </xf>
    <xf numFmtId="164" fontId="9" fillId="0" borderId="68" xfId="0" applyNumberFormat="1" applyFont="1" applyBorder="1" applyAlignment="1">
      <alignment horizontal="right" indent="2"/>
    </xf>
    <xf numFmtId="0" fontId="14" fillId="0" borderId="0" xfId="0" applyFont="1"/>
    <xf numFmtId="0" fontId="14" fillId="0" borderId="0" xfId="0" applyFont="1" applyAlignment="1"/>
    <xf numFmtId="4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15" fillId="0" borderId="0" xfId="0" applyFont="1" applyAlignment="1"/>
    <xf numFmtId="0" fontId="95" fillId="0" borderId="0" xfId="0" applyFont="1"/>
    <xf numFmtId="0" fontId="10" fillId="0" borderId="0" xfId="759" applyFont="1"/>
    <xf numFmtId="0" fontId="2" fillId="0" borderId="0" xfId="759" applyFont="1" applyAlignment="1">
      <alignment horizontal="right"/>
    </xf>
    <xf numFmtId="0" fontId="96" fillId="0" borderId="0" xfId="0" applyFont="1"/>
    <xf numFmtId="0" fontId="10" fillId="0" borderId="0" xfId="759" applyFont="1" applyAlignment="1">
      <alignment horizontal="right"/>
    </xf>
    <xf numFmtId="0" fontId="2" fillId="0" borderId="2" xfId="759" applyFont="1" applyBorder="1" applyAlignment="1">
      <alignment horizontal="center"/>
    </xf>
    <xf numFmtId="0" fontId="2" fillId="0" borderId="43" xfId="759" applyFont="1" applyBorder="1" applyAlignment="1">
      <alignment horizontal="center"/>
    </xf>
    <xf numFmtId="0" fontId="9" fillId="0" borderId="50" xfId="759" applyFont="1" applyBorder="1" applyAlignment="1">
      <alignment horizontal="center"/>
    </xf>
    <xf numFmtId="3" fontId="0" fillId="0" borderId="0" xfId="0" applyNumberFormat="1"/>
    <xf numFmtId="0" fontId="2" fillId="0" borderId="7" xfId="759" applyFont="1" applyBorder="1"/>
    <xf numFmtId="0" fontId="9" fillId="0" borderId="27" xfId="759" applyFont="1" applyBorder="1" applyAlignment="1">
      <alignment horizontal="center"/>
    </xf>
    <xf numFmtId="182" fontId="0" fillId="0" borderId="0" xfId="757" applyNumberFormat="1" applyFont="1"/>
    <xf numFmtId="0" fontId="9" fillId="0" borderId="43" xfId="759" applyFont="1" applyBorder="1" applyAlignment="1">
      <alignment horizontal="left" indent="1"/>
    </xf>
    <xf numFmtId="3" fontId="9" fillId="0" borderId="43" xfId="759" applyNumberFormat="1" applyFont="1" applyBorder="1" applyAlignment="1">
      <alignment horizontal="right" indent="1"/>
    </xf>
    <xf numFmtId="3" fontId="9" fillId="0" borderId="63" xfId="759" applyNumberFormat="1" applyFont="1" applyBorder="1" applyAlignment="1">
      <alignment horizontal="right" indent="1"/>
    </xf>
    <xf numFmtId="164" fontId="9" fillId="0" borderId="126" xfId="759" applyNumberFormat="1" applyFont="1" applyBorder="1" applyAlignment="1">
      <alignment horizontal="right" indent="3"/>
    </xf>
    <xf numFmtId="3" fontId="9" fillId="0" borderId="0" xfId="759" applyNumberFormat="1" applyFont="1" applyBorder="1" applyAlignment="1">
      <alignment horizontal="right" indent="2"/>
    </xf>
    <xf numFmtId="3" fontId="9" fillId="0" borderId="127" xfId="759" applyNumberFormat="1" applyFont="1" applyBorder="1" applyAlignment="1">
      <alignment horizontal="right" indent="2"/>
    </xf>
    <xf numFmtId="0" fontId="9" fillId="0" borderId="17" xfId="759" applyFont="1" applyBorder="1" applyAlignment="1">
      <alignment horizontal="left" indent="1"/>
    </xf>
    <xf numFmtId="3" fontId="9" fillId="0" borderId="35" xfId="216" applyNumberFormat="1" applyFont="1" applyBorder="1" applyAlignment="1">
      <alignment horizontal="right" indent="1"/>
    </xf>
    <xf numFmtId="3" fontId="9" fillId="0" borderId="123" xfId="216" applyNumberFormat="1" applyFont="1" applyBorder="1" applyAlignment="1">
      <alignment horizontal="right" indent="1"/>
    </xf>
    <xf numFmtId="164" fontId="9" fillId="0" borderId="5" xfId="216" applyNumberFormat="1" applyFont="1" applyBorder="1" applyAlignment="1">
      <alignment horizontal="right" indent="3"/>
    </xf>
    <xf numFmtId="3" fontId="9" fillId="0" borderId="31" xfId="216" applyNumberFormat="1" applyFont="1" applyBorder="1" applyAlignment="1">
      <alignment horizontal="right" indent="2"/>
    </xf>
    <xf numFmtId="3" fontId="9" fillId="0" borderId="123" xfId="216" applyNumberFormat="1" applyFont="1" applyBorder="1" applyAlignment="1">
      <alignment horizontal="right" indent="2"/>
    </xf>
    <xf numFmtId="0" fontId="2" fillId="0" borderId="12" xfId="759" applyFont="1" applyBorder="1" applyAlignment="1">
      <alignment horizontal="left" indent="2"/>
    </xf>
    <xf numFmtId="3" fontId="2" fillId="0" borderId="57" xfId="216" applyNumberFormat="1" applyFont="1" applyBorder="1" applyAlignment="1">
      <alignment horizontal="right" indent="1"/>
    </xf>
    <xf numFmtId="3" fontId="2" fillId="0" borderId="59" xfId="216" applyNumberFormat="1" applyFont="1" applyBorder="1" applyAlignment="1">
      <alignment horizontal="right" indent="1"/>
    </xf>
    <xf numFmtId="164" fontId="2" fillId="0" borderId="15" xfId="216" applyNumberFormat="1" applyFont="1" applyBorder="1" applyAlignment="1">
      <alignment horizontal="right" indent="3"/>
    </xf>
    <xf numFmtId="3" fontId="2" fillId="0" borderId="58" xfId="216" applyNumberFormat="1" applyFont="1" applyBorder="1" applyAlignment="1">
      <alignment horizontal="right" indent="2"/>
    </xf>
    <xf numFmtId="3" fontId="2" fillId="0" borderId="59" xfId="216" applyNumberFormat="1" applyFont="1" applyBorder="1" applyAlignment="1">
      <alignment horizontal="right" indent="2"/>
    </xf>
    <xf numFmtId="0" fontId="2" fillId="0" borderId="33" xfId="759" applyFont="1" applyBorder="1" applyAlignment="1">
      <alignment horizontal="left" indent="6"/>
    </xf>
    <xf numFmtId="3" fontId="2" fillId="0" borderId="34" xfId="216" applyNumberFormat="1" applyFont="1" applyBorder="1" applyAlignment="1">
      <alignment horizontal="right" indent="1"/>
    </xf>
    <xf numFmtId="3" fontId="2" fillId="0" borderId="55" xfId="216" applyNumberFormat="1" applyFont="1" applyBorder="1" applyAlignment="1">
      <alignment horizontal="right" indent="1"/>
    </xf>
    <xf numFmtId="164" fontId="2" fillId="0" borderId="10" xfId="216" applyNumberFormat="1" applyFont="1" applyBorder="1" applyAlignment="1">
      <alignment horizontal="right" indent="3"/>
    </xf>
    <xf numFmtId="3" fontId="2" fillId="0" borderId="28" xfId="216" applyNumberFormat="1" applyFont="1" applyBorder="1" applyAlignment="1">
      <alignment horizontal="right" indent="2"/>
    </xf>
    <xf numFmtId="3" fontId="2" fillId="0" borderId="55" xfId="216" applyNumberFormat="1" applyFont="1" applyBorder="1" applyAlignment="1">
      <alignment horizontal="right" indent="2"/>
    </xf>
    <xf numFmtId="0" fontId="9" fillId="0" borderId="12" xfId="759" applyFont="1" applyBorder="1" applyAlignment="1">
      <alignment horizontal="left" indent="1"/>
    </xf>
    <xf numFmtId="3" fontId="9" fillId="0" borderId="57" xfId="216" applyNumberFormat="1" applyFont="1" applyBorder="1" applyAlignment="1">
      <alignment horizontal="right" indent="1"/>
    </xf>
    <xf numFmtId="3" fontId="9" fillId="0" borderId="59" xfId="216" applyNumberFormat="1" applyFont="1" applyBorder="1" applyAlignment="1">
      <alignment horizontal="right" indent="1"/>
    </xf>
    <xf numFmtId="164" fontId="9" fillId="0" borderId="15" xfId="216" applyNumberFormat="1" applyFont="1" applyBorder="1" applyAlignment="1">
      <alignment horizontal="right" indent="3"/>
    </xf>
    <xf numFmtId="3" fontId="9" fillId="0" borderId="58" xfId="216" applyNumberFormat="1" applyFont="1" applyBorder="1" applyAlignment="1">
      <alignment horizontal="right" indent="2"/>
    </xf>
    <xf numFmtId="3" fontId="9" fillId="0" borderId="59" xfId="216" applyNumberFormat="1" applyFont="1" applyBorder="1" applyAlignment="1">
      <alignment horizontal="right" indent="2"/>
    </xf>
    <xf numFmtId="3" fontId="9" fillId="0" borderId="41" xfId="216" applyNumberFormat="1" applyFont="1" applyBorder="1" applyAlignment="1">
      <alignment horizontal="left" vertical="center" indent="5"/>
    </xf>
    <xf numFmtId="3" fontId="9" fillId="0" borderId="59" xfId="216" applyNumberFormat="1" applyFont="1" applyBorder="1" applyAlignment="1">
      <alignment horizontal="left" vertical="center" indent="5"/>
    </xf>
    <xf numFmtId="164" fontId="9" fillId="0" borderId="15" xfId="216" applyNumberFormat="1" applyFont="1" applyBorder="1" applyAlignment="1">
      <alignment horizontal="center" vertical="center"/>
    </xf>
    <xf numFmtId="0" fontId="2" fillId="0" borderId="43" xfId="759" applyFont="1" applyBorder="1" applyAlignment="1">
      <alignment horizontal="left" indent="2"/>
    </xf>
    <xf numFmtId="3" fontId="2" fillId="0" borderId="124" xfId="216" applyNumberFormat="1" applyFont="1" applyBorder="1" applyAlignment="1">
      <alignment horizontal="right" indent="1"/>
    </xf>
    <xf numFmtId="3" fontId="2" fillId="0" borderId="63" xfId="216" applyNumberFormat="1" applyFont="1" applyBorder="1" applyAlignment="1">
      <alignment horizontal="right" indent="1"/>
    </xf>
    <xf numFmtId="164" fontId="2" fillId="0" borderId="50" xfId="216" applyNumberFormat="1" applyFont="1" applyBorder="1" applyAlignment="1">
      <alignment horizontal="right" indent="3"/>
    </xf>
    <xf numFmtId="3" fontId="2" fillId="0" borderId="62" xfId="216" applyNumberFormat="1" applyFont="1" applyBorder="1" applyAlignment="1">
      <alignment horizontal="right" indent="2"/>
    </xf>
    <xf numFmtId="3" fontId="2" fillId="0" borderId="63" xfId="216" applyNumberFormat="1" applyFont="1" applyBorder="1" applyAlignment="1">
      <alignment horizontal="right" indent="2"/>
    </xf>
    <xf numFmtId="0" fontId="2" fillId="0" borderId="36" xfId="759" applyFont="1" applyBorder="1" applyAlignment="1">
      <alignment horizontal="left" indent="18"/>
    </xf>
    <xf numFmtId="3" fontId="2" fillId="0" borderId="38" xfId="216" applyNumberFormat="1" applyFont="1" applyBorder="1" applyAlignment="1">
      <alignment horizontal="right" indent="1"/>
    </xf>
    <xf numFmtId="3" fontId="2" fillId="0" borderId="51" xfId="216" applyNumberFormat="1" applyFont="1" applyBorder="1" applyAlignment="1">
      <alignment horizontal="right" indent="1"/>
    </xf>
    <xf numFmtId="164" fontId="2" fillId="0" borderId="40" xfId="216" applyNumberFormat="1" applyFont="1" applyBorder="1" applyAlignment="1">
      <alignment horizontal="right" indent="3"/>
    </xf>
    <xf numFmtId="3" fontId="2" fillId="0" borderId="56" xfId="216" applyNumberFormat="1" applyFont="1" applyBorder="1" applyAlignment="1">
      <alignment horizontal="right" indent="2"/>
    </xf>
    <xf numFmtId="3" fontId="2" fillId="0" borderId="51" xfId="216" applyNumberFormat="1" applyFont="1" applyBorder="1" applyAlignment="1">
      <alignment horizontal="right" indent="2"/>
    </xf>
    <xf numFmtId="0" fontId="2" fillId="0" borderId="33" xfId="759" applyFont="1" applyBorder="1" applyAlignment="1">
      <alignment horizontal="left" indent="18"/>
    </xf>
    <xf numFmtId="0" fontId="9" fillId="0" borderId="76" xfId="759" applyFont="1" applyBorder="1" applyAlignment="1">
      <alignment horizontal="left" indent="1"/>
    </xf>
    <xf numFmtId="3" fontId="9" fillId="0" borderId="67" xfId="216" applyNumberFormat="1" applyFont="1" applyBorder="1" applyAlignment="1">
      <alignment horizontal="right" indent="1"/>
    </xf>
    <xf numFmtId="3" fontId="9" fillId="0" borderId="69" xfId="216" applyNumberFormat="1" applyFont="1" applyBorder="1" applyAlignment="1">
      <alignment horizontal="right" indent="1"/>
    </xf>
    <xf numFmtId="164" fontId="9" fillId="0" borderId="71" xfId="216" applyNumberFormat="1" applyFont="1" applyBorder="1" applyAlignment="1">
      <alignment horizontal="right" indent="3"/>
    </xf>
    <xf numFmtId="3" fontId="9" fillId="0" borderId="68" xfId="216" applyNumberFormat="1" applyFont="1" applyBorder="1" applyAlignment="1">
      <alignment horizontal="right" indent="2"/>
    </xf>
    <xf numFmtId="3" fontId="9" fillId="0" borderId="69" xfId="216" applyNumberFormat="1" applyFont="1" applyBorder="1" applyAlignment="1">
      <alignment horizontal="right" indent="2"/>
    </xf>
    <xf numFmtId="0" fontId="9" fillId="0" borderId="7" xfId="759" applyFont="1" applyBorder="1" applyAlignment="1">
      <alignment horizontal="left" indent="1"/>
    </xf>
    <xf numFmtId="3" fontId="9" fillId="0" borderId="49" xfId="216" applyNumberFormat="1" applyFont="1" applyBorder="1" applyAlignment="1">
      <alignment horizontal="right" indent="1"/>
    </xf>
    <xf numFmtId="3" fontId="9" fillId="0" borderId="125" xfId="216" applyNumberFormat="1" applyFont="1" applyBorder="1" applyAlignment="1">
      <alignment horizontal="right" indent="1"/>
    </xf>
    <xf numFmtId="164" fontId="9" fillId="0" borderId="27" xfId="216" applyNumberFormat="1" applyFont="1" applyBorder="1" applyAlignment="1">
      <alignment horizontal="right" indent="3"/>
    </xf>
    <xf numFmtId="3" fontId="9" fillId="0" borderId="32" xfId="216" applyNumberFormat="1" applyFont="1" applyBorder="1" applyAlignment="1">
      <alignment horizontal="right" indent="2"/>
    </xf>
    <xf numFmtId="3" fontId="9" fillId="0" borderId="125" xfId="216" applyNumberFormat="1" applyFont="1" applyBorder="1" applyAlignment="1">
      <alignment horizontal="right" indent="2"/>
    </xf>
    <xf numFmtId="0" fontId="99" fillId="0" borderId="0" xfId="759" applyFont="1" applyBorder="1"/>
    <xf numFmtId="165" fontId="21" fillId="0" borderId="0" xfId="216" applyNumberFormat="1" applyFont="1" applyBorder="1"/>
    <xf numFmtId="166" fontId="21" fillId="0" borderId="0" xfId="216" applyNumberFormat="1" applyFont="1" applyBorder="1"/>
    <xf numFmtId="0" fontId="15" fillId="0" borderId="0" xfId="759" applyFont="1" applyBorder="1"/>
    <xf numFmtId="165" fontId="21" fillId="0" borderId="0" xfId="216" applyNumberFormat="1" applyFont="1" applyBorder="1" applyAlignment="1">
      <alignment horizontal="center"/>
    </xf>
    <xf numFmtId="0" fontId="21" fillId="0" borderId="0" xfId="759" applyFont="1"/>
    <xf numFmtId="0" fontId="13" fillId="0" borderId="0" xfId="0" applyFont="1" applyAlignment="1">
      <alignment horizontal="right"/>
    </xf>
    <xf numFmtId="0" fontId="100" fillId="0" borderId="0" xfId="0" applyFont="1" applyAlignment="1">
      <alignment horizontal="right"/>
    </xf>
    <xf numFmtId="0" fontId="101" fillId="0" borderId="0" xfId="0" applyFont="1" applyAlignment="1">
      <alignment horizontal="center"/>
    </xf>
    <xf numFmtId="0" fontId="103" fillId="0" borderId="33" xfId="0" applyFont="1" applyBorder="1" applyAlignment="1">
      <alignment horizontal="center" vertical="center"/>
    </xf>
    <xf numFmtId="0" fontId="103" fillId="0" borderId="1" xfId="0" applyFont="1" applyBorder="1" applyAlignment="1">
      <alignment horizontal="left" indent="1"/>
    </xf>
    <xf numFmtId="164" fontId="9" fillId="0" borderId="63" xfId="0" applyNumberFormat="1" applyFont="1" applyBorder="1" applyAlignment="1">
      <alignment horizontal="right" indent="2"/>
    </xf>
    <xf numFmtId="164" fontId="9" fillId="0" borderId="73" xfId="0" applyNumberFormat="1" applyFont="1" applyBorder="1" applyAlignment="1">
      <alignment horizontal="right" indent="2"/>
    </xf>
    <xf numFmtId="167" fontId="9" fillId="0" borderId="50" xfId="0" applyNumberFormat="1" applyFont="1" applyBorder="1" applyAlignment="1">
      <alignment horizontal="right" indent="3"/>
    </xf>
    <xf numFmtId="167" fontId="103" fillId="0" borderId="43" xfId="0" applyNumberFormat="1" applyFont="1" applyBorder="1" applyAlignment="1">
      <alignment horizontal="right" indent="3"/>
    </xf>
    <xf numFmtId="0" fontId="13" fillId="0" borderId="6" xfId="0" applyFont="1" applyBorder="1" applyAlignment="1">
      <alignment horizontal="left" indent="1"/>
    </xf>
    <xf numFmtId="164" fontId="2" fillId="0" borderId="125" xfId="0" applyNumberFormat="1" applyFont="1" applyBorder="1" applyAlignment="1">
      <alignment horizontal="right" indent="2"/>
    </xf>
    <xf numFmtId="164" fontId="2" fillId="0" borderId="49" xfId="0" applyNumberFormat="1" applyFont="1" applyBorder="1" applyAlignment="1">
      <alignment horizontal="right" indent="2"/>
    </xf>
    <xf numFmtId="167" fontId="2" fillId="0" borderId="27" xfId="0" applyNumberFormat="1" applyFont="1" applyBorder="1" applyAlignment="1">
      <alignment horizontal="right" indent="3"/>
    </xf>
    <xf numFmtId="167" fontId="13" fillId="0" borderId="7" xfId="0" applyNumberFormat="1" applyFont="1" applyBorder="1" applyAlignment="1">
      <alignment horizontal="right" indent="3"/>
    </xf>
    <xf numFmtId="0" fontId="103" fillId="0" borderId="72" xfId="0" applyFont="1" applyBorder="1" applyAlignment="1">
      <alignment horizontal="left" indent="2"/>
    </xf>
    <xf numFmtId="164" fontId="2" fillId="0" borderId="59" xfId="0" applyNumberFormat="1" applyFont="1" applyBorder="1" applyAlignment="1">
      <alignment horizontal="right" indent="2"/>
    </xf>
    <xf numFmtId="164" fontId="2" fillId="0" borderId="57" xfId="0" applyNumberFormat="1" applyFont="1" applyBorder="1" applyAlignment="1">
      <alignment horizontal="right" indent="2"/>
    </xf>
    <xf numFmtId="167" fontId="2" fillId="0" borderId="15" xfId="0" applyNumberFormat="1" applyFont="1" applyBorder="1" applyAlignment="1">
      <alignment horizontal="right" indent="3"/>
    </xf>
    <xf numFmtId="167" fontId="13" fillId="0" borderId="12" xfId="0" applyNumberFormat="1" applyFont="1" applyBorder="1" applyAlignment="1">
      <alignment horizontal="right" indent="3"/>
    </xf>
    <xf numFmtId="0" fontId="103" fillId="0" borderId="60" xfId="0" applyFont="1" applyBorder="1" applyAlignment="1">
      <alignment horizontal="left" indent="2"/>
    </xf>
    <xf numFmtId="164" fontId="2" fillId="0" borderId="51" xfId="0" applyNumberFormat="1" applyFont="1" applyBorder="1" applyAlignment="1">
      <alignment horizontal="right" indent="2"/>
    </xf>
    <xf numFmtId="164" fontId="2" fillId="0" borderId="38" xfId="0" applyNumberFormat="1" applyFont="1" applyBorder="1" applyAlignment="1">
      <alignment horizontal="right" indent="2"/>
    </xf>
    <xf numFmtId="167" fontId="2" fillId="0" borderId="40" xfId="0" applyNumberFormat="1" applyFont="1" applyBorder="1" applyAlignment="1">
      <alignment horizontal="right" indent="3"/>
    </xf>
    <xf numFmtId="167" fontId="13" fillId="0" borderId="36" xfId="0" applyNumberFormat="1" applyFont="1" applyBorder="1" applyAlignment="1">
      <alignment horizontal="right" indent="3"/>
    </xf>
    <xf numFmtId="0" fontId="103" fillId="0" borderId="74" xfId="0" applyFont="1" applyBorder="1" applyAlignment="1">
      <alignment horizontal="left" indent="2"/>
    </xf>
    <xf numFmtId="164" fontId="2" fillId="0" borderId="55" xfId="0" applyNumberFormat="1" applyFont="1" applyBorder="1" applyAlignment="1">
      <alignment horizontal="right" indent="2"/>
    </xf>
    <xf numFmtId="164" fontId="2" fillId="0" borderId="34" xfId="0" applyNumberFormat="1" applyFont="1" applyBorder="1" applyAlignment="1">
      <alignment horizontal="right" indent="2"/>
    </xf>
    <xf numFmtId="167" fontId="2" fillId="0" borderId="10" xfId="0" applyNumberFormat="1" applyFont="1" applyBorder="1" applyAlignment="1">
      <alignment horizontal="right" indent="3"/>
    </xf>
    <xf numFmtId="167" fontId="13" fillId="0" borderId="33" xfId="0" applyNumberFormat="1" applyFont="1" applyBorder="1" applyAlignment="1">
      <alignment horizontal="right" indent="3"/>
    </xf>
    <xf numFmtId="0" fontId="105" fillId="0" borderId="0" xfId="0" applyFont="1" applyBorder="1"/>
    <xf numFmtId="164" fontId="106" fillId="0" borderId="0" xfId="760" applyNumberFormat="1" applyFont="1" applyFill="1" applyBorder="1" applyAlignment="1">
      <alignment horizontal="right" indent="5"/>
    </xf>
    <xf numFmtId="164" fontId="0" fillId="0" borderId="0" xfId="0" applyNumberFormat="1" applyFont="1" applyBorder="1" applyAlignment="1">
      <alignment horizontal="right" vertical="center" indent="5"/>
    </xf>
    <xf numFmtId="167" fontId="0" fillId="0" borderId="0" xfId="0" applyNumberFormat="1" applyFont="1" applyBorder="1" applyAlignment="1">
      <alignment horizontal="right" vertical="center" indent="5"/>
    </xf>
    <xf numFmtId="167" fontId="21" fillId="0" borderId="0" xfId="0" applyNumberFormat="1" applyFont="1" applyBorder="1" applyAlignment="1">
      <alignment horizontal="right" vertical="center" indent="5"/>
    </xf>
    <xf numFmtId="0" fontId="14" fillId="0" borderId="0" xfId="0" applyFont="1" applyFill="1" applyBorder="1"/>
    <xf numFmtId="167" fontId="105" fillId="0" borderId="0" xfId="0" applyNumberFormat="1" applyFont="1" applyBorder="1" applyAlignment="1">
      <alignment horizontal="right" vertical="center" indent="5"/>
    </xf>
    <xf numFmtId="164" fontId="96" fillId="0" borderId="0" xfId="0" applyNumberFormat="1" applyFont="1" applyBorder="1" applyAlignment="1">
      <alignment horizontal="right" vertical="center" indent="5"/>
    </xf>
    <xf numFmtId="167" fontId="96" fillId="0" borderId="0" xfId="0" applyNumberFormat="1" applyFont="1" applyBorder="1" applyAlignment="1">
      <alignment horizontal="right" vertical="center" indent="5"/>
    </xf>
    <xf numFmtId="0" fontId="28" fillId="0" borderId="0" xfId="0" applyFont="1"/>
    <xf numFmtId="0" fontId="107" fillId="0" borderId="0" xfId="0" applyFont="1"/>
    <xf numFmtId="0" fontId="9" fillId="0" borderId="16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left" vertical="center" indent="1"/>
    </xf>
    <xf numFmtId="164" fontId="2" fillId="0" borderId="128" xfId="0" applyNumberFormat="1" applyFont="1" applyBorder="1" applyAlignment="1">
      <alignment horizontal="right" vertical="center" indent="1"/>
    </xf>
    <xf numFmtId="164" fontId="2" fillId="0" borderId="59" xfId="0" applyNumberFormat="1" applyFont="1" applyBorder="1" applyAlignment="1">
      <alignment horizontal="right" vertical="center" indent="1"/>
    </xf>
    <xf numFmtId="167" fontId="2" fillId="0" borderId="15" xfId="0" applyNumberFormat="1" applyFont="1" applyBorder="1" applyAlignment="1">
      <alignment horizontal="right" vertical="center" indent="2"/>
    </xf>
    <xf numFmtId="164" fontId="2" fillId="0" borderId="59" xfId="0" applyNumberFormat="1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right" vertical="center" indent="2"/>
    </xf>
    <xf numFmtId="164" fontId="2" fillId="21" borderId="5" xfId="0" applyNumberFormat="1" applyFont="1" applyFill="1" applyBorder="1" applyAlignment="1">
      <alignment horizontal="right" vertical="center" indent="2"/>
    </xf>
    <xf numFmtId="164" fontId="2" fillId="0" borderId="15" xfId="0" applyNumberFormat="1" applyFont="1" applyBorder="1" applyAlignment="1">
      <alignment horizontal="right" vertical="center" indent="2"/>
    </xf>
    <xf numFmtId="0" fontId="103" fillId="0" borderId="60" xfId="0" applyFont="1" applyBorder="1" applyAlignment="1">
      <alignment horizontal="left" vertical="center" indent="1"/>
    </xf>
    <xf numFmtId="164" fontId="2" fillId="0" borderId="38" xfId="0" applyNumberFormat="1" applyFont="1" applyBorder="1" applyAlignment="1">
      <alignment horizontal="right" vertical="center" indent="1"/>
    </xf>
    <xf numFmtId="164" fontId="2" fillId="0" borderId="51" xfId="0" applyNumberFormat="1" applyFont="1" applyBorder="1" applyAlignment="1">
      <alignment horizontal="right" vertical="center" indent="1"/>
    </xf>
    <xf numFmtId="167" fontId="2" fillId="0" borderId="40" xfId="0" applyNumberFormat="1" applyFont="1" applyBorder="1" applyAlignment="1">
      <alignment horizontal="right" vertical="center" indent="2"/>
    </xf>
    <xf numFmtId="164" fontId="2" fillId="0" borderId="51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right" vertical="center" indent="2"/>
    </xf>
    <xf numFmtId="164" fontId="2" fillId="0" borderId="40" xfId="0" applyNumberFormat="1" applyFont="1" applyBorder="1" applyAlignment="1">
      <alignment horizontal="right" vertical="center" indent="2"/>
    </xf>
    <xf numFmtId="0" fontId="103" fillId="0" borderId="60" xfId="0" applyFont="1" applyFill="1" applyBorder="1" applyAlignment="1">
      <alignment horizontal="left" vertical="center" indent="1"/>
    </xf>
    <xf numFmtId="164" fontId="2" fillId="0" borderId="38" xfId="0" applyNumberFormat="1" applyFont="1" applyFill="1" applyBorder="1" applyAlignment="1">
      <alignment horizontal="right" vertical="center" indent="1"/>
    </xf>
    <xf numFmtId="164" fontId="2" fillId="0" borderId="51" xfId="0" applyNumberFormat="1" applyFont="1" applyFill="1" applyBorder="1" applyAlignment="1">
      <alignment horizontal="right" vertical="center" indent="1"/>
    </xf>
    <xf numFmtId="167" fontId="2" fillId="0" borderId="40" xfId="0" applyNumberFormat="1" applyFont="1" applyFill="1" applyBorder="1" applyAlignment="1">
      <alignment horizontal="right" vertical="center" indent="2"/>
    </xf>
    <xf numFmtId="164" fontId="2" fillId="0" borderId="51" xfId="0" applyNumberFormat="1" applyFont="1" applyFill="1" applyBorder="1" applyAlignment="1">
      <alignment horizontal="center" vertical="center"/>
    </xf>
    <xf numFmtId="164" fontId="2" fillId="0" borderId="51" xfId="0" applyNumberFormat="1" applyFont="1" applyFill="1" applyBorder="1" applyAlignment="1">
      <alignment horizontal="right" vertical="center" indent="2"/>
    </xf>
    <xf numFmtId="164" fontId="2" fillId="0" borderId="40" xfId="0" applyNumberFormat="1" applyFont="1" applyFill="1" applyBorder="1" applyAlignment="1">
      <alignment horizontal="right" vertical="center" indent="2"/>
    </xf>
    <xf numFmtId="0" fontId="107" fillId="0" borderId="0" xfId="0" applyFont="1" applyFill="1"/>
    <xf numFmtId="0" fontId="9" fillId="0" borderId="72" xfId="0" applyFont="1" applyBorder="1" applyAlignment="1">
      <alignment horizontal="left" vertical="center" indent="1"/>
    </xf>
    <xf numFmtId="0" fontId="9" fillId="0" borderId="60" xfId="0" applyFont="1" applyBorder="1" applyAlignment="1">
      <alignment horizontal="left" vertical="center" indent="1"/>
    </xf>
    <xf numFmtId="0" fontId="9" fillId="0" borderId="74" xfId="0" applyFont="1" applyBorder="1" applyAlignment="1">
      <alignment horizontal="left" vertical="center" indent="1"/>
    </xf>
    <xf numFmtId="164" fontId="2" fillId="0" borderId="34" xfId="0" applyNumberFormat="1" applyFont="1" applyBorder="1" applyAlignment="1">
      <alignment horizontal="right" vertical="center" indent="1"/>
    </xf>
    <xf numFmtId="164" fontId="2" fillId="0" borderId="55" xfId="0" applyNumberFormat="1" applyFont="1" applyBorder="1" applyAlignment="1">
      <alignment horizontal="right" vertical="center" indent="1"/>
    </xf>
    <xf numFmtId="167" fontId="2" fillId="0" borderId="10" xfId="0" applyNumberFormat="1" applyFont="1" applyBorder="1" applyAlignment="1">
      <alignment horizontal="right" vertical="center" indent="2"/>
    </xf>
    <xf numFmtId="164" fontId="2" fillId="0" borderId="55" xfId="0" applyNumberFormat="1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right" vertical="center" indent="2"/>
    </xf>
    <xf numFmtId="164" fontId="2" fillId="0" borderId="10" xfId="0" applyNumberFormat="1" applyFont="1" applyBorder="1" applyAlignment="1">
      <alignment horizontal="right" vertical="center" indent="2"/>
    </xf>
    <xf numFmtId="0" fontId="103" fillId="0" borderId="6" xfId="0" applyFont="1" applyBorder="1" applyAlignment="1">
      <alignment horizontal="left" vertical="center" indent="1"/>
    </xf>
    <xf numFmtId="164" fontId="9" fillId="0" borderId="49" xfId="0" applyNumberFormat="1" applyFont="1" applyBorder="1" applyAlignment="1">
      <alignment horizontal="right" vertical="center" indent="1"/>
    </xf>
    <xf numFmtId="164" fontId="9" fillId="0" borderId="125" xfId="0" applyNumberFormat="1" applyFont="1" applyBorder="1" applyAlignment="1">
      <alignment horizontal="right" vertical="center" indent="1"/>
    </xf>
    <xf numFmtId="164" fontId="9" fillId="0" borderId="27" xfId="0" applyNumberFormat="1" applyFont="1" applyBorder="1" applyAlignment="1">
      <alignment horizontal="right" vertical="center" indent="2"/>
    </xf>
    <xf numFmtId="164" fontId="9" fillId="0" borderId="49" xfId="0" applyNumberFormat="1" applyFont="1" applyBorder="1" applyAlignment="1">
      <alignment horizontal="right" vertical="center" indent="2"/>
    </xf>
    <xf numFmtId="164" fontId="9" fillId="0" borderId="125" xfId="0" applyNumberFormat="1" applyFont="1" applyBorder="1" applyAlignment="1">
      <alignment horizontal="right" vertical="center" indent="2"/>
    </xf>
    <xf numFmtId="164" fontId="9" fillId="0" borderId="32" xfId="0" applyNumberFormat="1" applyFont="1" applyBorder="1" applyAlignment="1">
      <alignment horizontal="right" vertical="center" indent="1"/>
    </xf>
    <xf numFmtId="0" fontId="105" fillId="0" borderId="0" xfId="0" applyFont="1"/>
    <xf numFmtId="164" fontId="95" fillId="0" borderId="0" xfId="761" applyNumberFormat="1" applyFont="1" applyFill="1"/>
    <xf numFmtId="164" fontId="2" fillId="0" borderId="57" xfId="0" applyNumberFormat="1" applyFont="1" applyBorder="1" applyAlignment="1">
      <alignment horizontal="right" vertical="center" indent="1"/>
    </xf>
    <xf numFmtId="164" fontId="2" fillId="0" borderId="0" xfId="0" applyNumberFormat="1" applyFont="1" applyBorder="1" applyAlignment="1">
      <alignment horizontal="right" vertical="center" indent="1"/>
    </xf>
    <xf numFmtId="0" fontId="9" fillId="0" borderId="61" xfId="0" applyFont="1" applyBorder="1" applyAlignment="1">
      <alignment horizontal="left" vertical="center" indent="1"/>
    </xf>
    <xf numFmtId="164" fontId="2" fillId="0" borderId="45" xfId="0" applyNumberFormat="1" applyFont="1" applyBorder="1" applyAlignment="1">
      <alignment horizontal="right" vertical="center" indent="1"/>
    </xf>
    <xf numFmtId="164" fontId="2" fillId="0" borderId="65" xfId="0" applyNumberFormat="1" applyFont="1" applyBorder="1" applyAlignment="1">
      <alignment horizontal="right" vertical="center" indent="1"/>
    </xf>
    <xf numFmtId="167" fontId="2" fillId="0" borderId="48" xfId="0" applyNumberFormat="1" applyFont="1" applyBorder="1" applyAlignment="1">
      <alignment horizontal="right" vertical="center" indent="2"/>
    </xf>
    <xf numFmtId="164" fontId="2" fillId="0" borderId="48" xfId="0" applyNumberFormat="1" applyFont="1" applyBorder="1" applyAlignment="1">
      <alignment horizontal="right" vertical="center" indent="2"/>
    </xf>
    <xf numFmtId="164" fontId="2" fillId="0" borderId="65" xfId="0" applyNumberFormat="1" applyFont="1" applyBorder="1" applyAlignment="1">
      <alignment horizontal="right" vertical="center" indent="2"/>
    </xf>
    <xf numFmtId="0" fontId="107" fillId="0" borderId="0" xfId="0" applyFont="1" applyBorder="1"/>
    <xf numFmtId="164" fontId="9" fillId="0" borderId="32" xfId="0" applyNumberFormat="1" applyFont="1" applyBorder="1" applyAlignment="1">
      <alignment horizontal="right" vertical="center" indent="2"/>
    </xf>
    <xf numFmtId="0" fontId="109" fillId="0" borderId="0" xfId="0" applyFont="1"/>
    <xf numFmtId="0" fontId="112" fillId="0" borderId="0" xfId="0" applyFont="1"/>
    <xf numFmtId="0" fontId="113" fillId="0" borderId="34" xfId="0" applyFont="1" applyBorder="1" applyAlignment="1">
      <alignment horizontal="center" vertical="center"/>
    </xf>
    <xf numFmtId="0" fontId="113" fillId="0" borderId="55" xfId="0" applyFont="1" applyBorder="1" applyAlignment="1">
      <alignment horizontal="center" vertical="center"/>
    </xf>
    <xf numFmtId="0" fontId="103" fillId="0" borderId="29" xfId="0" applyFont="1" applyBorder="1" applyAlignment="1">
      <alignment horizontal="left" vertical="center" indent="1"/>
    </xf>
    <xf numFmtId="164" fontId="2" fillId="0" borderId="58" xfId="0" applyNumberFormat="1" applyFont="1" applyFill="1" applyBorder="1" applyAlignment="1">
      <alignment horizontal="right" vertical="center" indent="1"/>
    </xf>
    <xf numFmtId="164" fontId="2" fillId="0" borderId="59" xfId="0" applyNumberFormat="1" applyFont="1" applyFill="1" applyBorder="1" applyAlignment="1">
      <alignment horizontal="right" vertical="center" indent="1"/>
    </xf>
    <xf numFmtId="167" fontId="2" fillId="0" borderId="50" xfId="0" applyNumberFormat="1" applyFont="1" applyFill="1" applyBorder="1" applyAlignment="1">
      <alignment horizontal="right" vertical="center" indent="1"/>
    </xf>
    <xf numFmtId="167" fontId="2" fillId="0" borderId="58" xfId="0" applyNumberFormat="1" applyFont="1" applyFill="1" applyBorder="1" applyAlignment="1">
      <alignment horizontal="right" vertical="center" indent="1"/>
    </xf>
    <xf numFmtId="167" fontId="2" fillId="0" borderId="59" xfId="0" applyNumberFormat="1" applyFont="1" applyFill="1" applyBorder="1" applyAlignment="1">
      <alignment horizontal="left" vertical="center" indent="1"/>
    </xf>
    <xf numFmtId="167" fontId="2" fillId="0" borderId="13" xfId="0" applyNumberFormat="1" applyFont="1" applyFill="1" applyBorder="1" applyAlignment="1">
      <alignment horizontal="right" vertical="center" indent="1"/>
    </xf>
    <xf numFmtId="167" fontId="2" fillId="0" borderId="124" xfId="0" applyNumberFormat="1" applyFont="1" applyFill="1" applyBorder="1" applyAlignment="1">
      <alignment horizontal="right" vertical="center" indent="1"/>
    </xf>
    <xf numFmtId="167" fontId="2" fillId="0" borderId="63" xfId="0" applyNumberFormat="1" applyFont="1" applyFill="1" applyBorder="1" applyAlignment="1">
      <alignment horizontal="right" vertical="center" indent="1"/>
    </xf>
    <xf numFmtId="167" fontId="2" fillId="0" borderId="59" xfId="0" applyNumberFormat="1" applyFont="1" applyFill="1" applyBorder="1" applyAlignment="1">
      <alignment horizontal="right" vertical="center" indent="1"/>
    </xf>
    <xf numFmtId="167" fontId="2" fillId="0" borderId="35" xfId="0" applyNumberFormat="1" applyFont="1" applyBorder="1" applyAlignment="1">
      <alignment horizontal="right" vertical="center" indent="1"/>
    </xf>
    <xf numFmtId="167" fontId="2" fillId="0" borderId="129" xfId="0" applyNumberFormat="1" applyFont="1" applyFill="1" applyBorder="1" applyAlignment="1">
      <alignment horizontal="right" vertical="center" indent="1"/>
    </xf>
    <xf numFmtId="164" fontId="2" fillId="0" borderId="56" xfId="0" applyNumberFormat="1" applyFont="1" applyFill="1" applyBorder="1" applyAlignment="1">
      <alignment horizontal="right" vertical="center" indent="1"/>
    </xf>
    <xf numFmtId="167" fontId="2" fillId="0" borderId="40" xfId="0" applyNumberFormat="1" applyFont="1" applyFill="1" applyBorder="1" applyAlignment="1">
      <alignment horizontal="right" vertical="center" indent="1"/>
    </xf>
    <xf numFmtId="167" fontId="2" fillId="0" borderId="56" xfId="0" applyNumberFormat="1" applyFont="1" applyFill="1" applyBorder="1" applyAlignment="1">
      <alignment horizontal="right" vertical="center" indent="1"/>
    </xf>
    <xf numFmtId="167" fontId="2" fillId="0" borderId="51" xfId="0" applyNumberFormat="1" applyFont="1" applyFill="1" applyBorder="1" applyAlignment="1">
      <alignment horizontal="left" vertical="center" indent="1"/>
    </xf>
    <xf numFmtId="167" fontId="2" fillId="0" borderId="38" xfId="0" applyNumberFormat="1" applyFont="1" applyFill="1" applyBorder="1" applyAlignment="1">
      <alignment horizontal="right" vertical="center" indent="1"/>
    </xf>
    <xf numFmtId="167" fontId="2" fillId="0" borderId="51" xfId="0" applyNumberFormat="1" applyFont="1" applyFill="1" applyBorder="1" applyAlignment="1">
      <alignment horizontal="right" vertical="center" indent="1"/>
    </xf>
    <xf numFmtId="167" fontId="2" fillId="0" borderId="39" xfId="0" applyNumberFormat="1" applyFont="1" applyFill="1" applyBorder="1" applyAlignment="1">
      <alignment horizontal="right" vertical="center" indent="1"/>
    </xf>
    <xf numFmtId="167" fontId="2" fillId="0" borderId="38" xfId="0" applyNumberFormat="1" applyFont="1" applyBorder="1" applyAlignment="1">
      <alignment horizontal="right" vertical="center" indent="1"/>
    </xf>
    <xf numFmtId="164" fontId="2" fillId="0" borderId="45" xfId="0" applyNumberFormat="1" applyFont="1" applyFill="1" applyBorder="1" applyAlignment="1">
      <alignment horizontal="right" vertical="center" indent="1"/>
    </xf>
    <xf numFmtId="164" fontId="2" fillId="0" borderId="65" xfId="0" applyNumberFormat="1" applyFont="1" applyFill="1" applyBorder="1" applyAlignment="1">
      <alignment horizontal="right" vertical="center" indent="1"/>
    </xf>
    <xf numFmtId="167" fontId="2" fillId="0" borderId="48" xfId="0" applyNumberFormat="1" applyFont="1" applyFill="1" applyBorder="1" applyAlignment="1">
      <alignment horizontal="right" vertical="center" indent="1"/>
    </xf>
    <xf numFmtId="167" fontId="2" fillId="0" borderId="130" xfId="0" applyNumberFormat="1" applyFont="1" applyFill="1" applyBorder="1" applyAlignment="1">
      <alignment horizontal="right" vertical="center" indent="1"/>
    </xf>
    <xf numFmtId="167" fontId="2" fillId="0" borderId="65" xfId="0" applyNumberFormat="1" applyFont="1" applyFill="1" applyBorder="1" applyAlignment="1">
      <alignment horizontal="left" vertical="center" indent="1"/>
    </xf>
    <xf numFmtId="167" fontId="2" fillId="0" borderId="47" xfId="0" applyNumberFormat="1" applyFont="1" applyFill="1" applyBorder="1" applyAlignment="1">
      <alignment horizontal="right" vertical="center" indent="1"/>
    </xf>
    <xf numFmtId="167" fontId="2" fillId="0" borderId="45" xfId="0" applyNumberFormat="1" applyFont="1" applyFill="1" applyBorder="1" applyAlignment="1">
      <alignment horizontal="right" vertical="center" indent="1"/>
    </xf>
    <xf numFmtId="167" fontId="2" fillId="0" borderId="65" xfId="0" applyNumberFormat="1" applyFont="1" applyFill="1" applyBorder="1" applyAlignment="1">
      <alignment horizontal="right" vertical="center" indent="1"/>
    </xf>
    <xf numFmtId="167" fontId="2" fillId="0" borderId="45" xfId="0" applyNumberFormat="1" applyFont="1" applyBorder="1" applyAlignment="1">
      <alignment horizontal="right" vertical="center" indent="1"/>
    </xf>
    <xf numFmtId="167" fontId="2" fillId="0" borderId="44" xfId="0" applyNumberFormat="1" applyFont="1" applyFill="1" applyBorder="1" applyAlignment="1">
      <alignment horizontal="right" vertical="center" indent="1"/>
    </xf>
    <xf numFmtId="164" fontId="2" fillId="0" borderId="34" xfId="0" applyNumberFormat="1" applyFont="1" applyFill="1" applyBorder="1" applyAlignment="1">
      <alignment horizontal="right" vertical="center" indent="1"/>
    </xf>
    <xf numFmtId="164" fontId="2" fillId="0" borderId="55" xfId="0" applyNumberFormat="1" applyFont="1" applyFill="1" applyBorder="1" applyAlignment="1">
      <alignment horizontal="right" vertical="center" indent="1"/>
    </xf>
    <xf numFmtId="167" fontId="2" fillId="0" borderId="10" xfId="0" applyNumberFormat="1" applyFont="1" applyFill="1" applyBorder="1" applyAlignment="1">
      <alignment horizontal="right" vertical="center" indent="1"/>
    </xf>
    <xf numFmtId="167" fontId="2" fillId="0" borderId="28" xfId="0" applyNumberFormat="1" applyFont="1" applyFill="1" applyBorder="1" applyAlignment="1">
      <alignment horizontal="right" vertical="center" indent="1"/>
    </xf>
    <xf numFmtId="167" fontId="2" fillId="0" borderId="55" xfId="0" applyNumberFormat="1" applyFont="1" applyFill="1" applyBorder="1" applyAlignment="1">
      <alignment horizontal="left" vertical="center" indent="1"/>
    </xf>
    <xf numFmtId="167" fontId="2" fillId="0" borderId="16" xfId="0" applyNumberFormat="1" applyFont="1" applyFill="1" applyBorder="1" applyAlignment="1">
      <alignment horizontal="right" vertical="center" indent="1"/>
    </xf>
    <xf numFmtId="167" fontId="2" fillId="0" borderId="34" xfId="0" applyNumberFormat="1" applyFont="1" applyFill="1" applyBorder="1" applyAlignment="1">
      <alignment horizontal="right" vertical="center" indent="1"/>
    </xf>
    <xf numFmtId="167" fontId="2" fillId="0" borderId="55" xfId="0" applyNumberFormat="1" applyFont="1" applyFill="1" applyBorder="1" applyAlignment="1">
      <alignment horizontal="right" vertical="center" indent="1"/>
    </xf>
    <xf numFmtId="167" fontId="2" fillId="0" borderId="34" xfId="0" applyNumberFormat="1" applyFont="1" applyBorder="1" applyAlignment="1">
      <alignment horizontal="right" vertical="center" indent="1"/>
    </xf>
    <xf numFmtId="167" fontId="2" fillId="0" borderId="89" xfId="0" applyNumberFormat="1" applyFont="1" applyFill="1" applyBorder="1" applyAlignment="1">
      <alignment horizontal="right" vertical="center" indent="1"/>
    </xf>
    <xf numFmtId="0" fontId="9" fillId="0" borderId="7" xfId="0" applyFont="1" applyBorder="1" applyAlignment="1">
      <alignment horizontal="left" vertical="center" indent="1"/>
    </xf>
    <xf numFmtId="167" fontId="9" fillId="0" borderId="22" xfId="0" applyNumberFormat="1" applyFont="1" applyBorder="1" applyAlignment="1">
      <alignment horizontal="right" vertical="center" indent="1"/>
    </xf>
    <xf numFmtId="167" fontId="9" fillId="0" borderId="32" xfId="0" applyNumberFormat="1" applyFont="1" applyBorder="1" applyAlignment="1">
      <alignment horizontal="right" vertical="center" indent="1"/>
    </xf>
    <xf numFmtId="167" fontId="9" fillId="0" borderId="125" xfId="0" applyNumberFormat="1" applyFont="1" applyBorder="1" applyAlignment="1">
      <alignment horizontal="left" vertical="center" indent="1"/>
    </xf>
    <xf numFmtId="167" fontId="9" fillId="0" borderId="26" xfId="0" applyNumberFormat="1" applyFont="1" applyBorder="1" applyAlignment="1">
      <alignment horizontal="right" vertical="center" indent="1"/>
    </xf>
    <xf numFmtId="167" fontId="9" fillId="0" borderId="49" xfId="0" applyNumberFormat="1" applyFont="1" applyBorder="1" applyAlignment="1">
      <alignment horizontal="right" vertical="center" indent="1"/>
    </xf>
    <xf numFmtId="167" fontId="9" fillId="0" borderId="125" xfId="0" applyNumberFormat="1" applyFont="1" applyBorder="1" applyAlignment="1">
      <alignment horizontal="right" vertical="center" indent="1"/>
    </xf>
    <xf numFmtId="167" fontId="9" fillId="0" borderId="23" xfId="0" applyNumberFormat="1" applyFont="1" applyBorder="1" applyAlignment="1">
      <alignment horizontal="right" vertical="center" indent="1"/>
    </xf>
    <xf numFmtId="167" fontId="9" fillId="0" borderId="27" xfId="0" applyNumberFormat="1" applyFont="1" applyBorder="1" applyAlignment="1">
      <alignment horizontal="right" vertical="center" indent="1"/>
    </xf>
    <xf numFmtId="0" fontId="23" fillId="0" borderId="0" xfId="0" applyFont="1"/>
    <xf numFmtId="167" fontId="107" fillId="0" borderId="0" xfId="0" applyNumberFormat="1" applyFont="1"/>
    <xf numFmtId="0" fontId="114" fillId="0" borderId="0" xfId="0" applyFont="1"/>
    <xf numFmtId="0" fontId="115" fillId="0" borderId="0" xfId="0" applyFont="1"/>
    <xf numFmtId="0" fontId="13" fillId="0" borderId="0" xfId="0" applyFont="1"/>
    <xf numFmtId="0" fontId="113" fillId="0" borderId="36" xfId="0" applyFont="1" applyBorder="1" applyAlignment="1">
      <alignment horizontal="center" vertical="center" wrapText="1"/>
    </xf>
    <xf numFmtId="0" fontId="113" fillId="0" borderId="51" xfId="0" applyFont="1" applyBorder="1" applyAlignment="1">
      <alignment horizontal="center" vertical="center" wrapText="1"/>
    </xf>
    <xf numFmtId="0" fontId="103" fillId="0" borderId="17" xfId="0" applyFont="1" applyBorder="1" applyAlignment="1">
      <alignment horizontal="left" vertical="center" indent="1"/>
    </xf>
    <xf numFmtId="3" fontId="2" fillId="0" borderId="57" xfId="0" applyNumberFormat="1" applyFont="1" applyBorder="1" applyAlignment="1">
      <alignment horizontal="center" vertical="center"/>
    </xf>
    <xf numFmtId="3" fontId="2" fillId="0" borderId="59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right" vertical="center" indent="4"/>
    </xf>
    <xf numFmtId="0" fontId="103" fillId="0" borderId="36" xfId="0" applyFont="1" applyBorder="1" applyAlignment="1">
      <alignment horizontal="left" vertical="center" indent="1"/>
    </xf>
    <xf numFmtId="3" fontId="2" fillId="0" borderId="38" xfId="0" applyNumberFormat="1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right" vertical="center" indent="4"/>
    </xf>
    <xf numFmtId="0" fontId="9" fillId="0" borderId="36" xfId="0" applyFont="1" applyBorder="1" applyAlignment="1">
      <alignment horizontal="left" vertical="center" indent="1"/>
    </xf>
    <xf numFmtId="0" fontId="9" fillId="0" borderId="52" xfId="0" applyFont="1" applyBorder="1" applyAlignment="1">
      <alignment horizontal="left" vertical="center" indent="1"/>
    </xf>
    <xf numFmtId="3" fontId="2" fillId="0" borderId="45" xfId="0" applyNumberFormat="1" applyFont="1" applyBorder="1" applyAlignment="1">
      <alignment horizontal="center" vertical="center"/>
    </xf>
    <xf numFmtId="3" fontId="2" fillId="0" borderId="65" xfId="0" applyNumberFormat="1" applyFont="1" applyBorder="1" applyAlignment="1">
      <alignment horizontal="center" vertical="center"/>
    </xf>
    <xf numFmtId="164" fontId="2" fillId="0" borderId="48" xfId="0" applyNumberFormat="1" applyFont="1" applyBorder="1" applyAlignment="1">
      <alignment horizontal="right" vertical="center" indent="4"/>
    </xf>
    <xf numFmtId="0" fontId="9" fillId="0" borderId="33" xfId="0" applyFont="1" applyBorder="1" applyAlignment="1">
      <alignment horizontal="left" vertical="center" indent="1"/>
    </xf>
    <xf numFmtId="3" fontId="2" fillId="0" borderId="34" xfId="0" applyNumberFormat="1" applyFont="1" applyBorder="1" applyAlignment="1">
      <alignment horizontal="center" vertical="center"/>
    </xf>
    <xf numFmtId="3" fontId="2" fillId="0" borderId="55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 indent="4"/>
    </xf>
    <xf numFmtId="0" fontId="103" fillId="0" borderId="7" xfId="0" applyFont="1" applyBorder="1" applyAlignment="1">
      <alignment horizontal="left" vertical="center" indent="1"/>
    </xf>
    <xf numFmtId="3" fontId="9" fillId="0" borderId="49" xfId="0" applyNumberFormat="1" applyFont="1" applyBorder="1" applyAlignment="1">
      <alignment horizontal="center" vertical="center"/>
    </xf>
    <xf numFmtId="3" fontId="9" fillId="0" borderId="125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right" vertical="center" indent="4"/>
    </xf>
    <xf numFmtId="0" fontId="117" fillId="0" borderId="0" xfId="0" applyFont="1"/>
    <xf numFmtId="0" fontId="93" fillId="0" borderId="0" xfId="0" applyFont="1"/>
    <xf numFmtId="0" fontId="2" fillId="0" borderId="0" xfId="0" applyFont="1" applyAlignment="1">
      <alignment horizontal="right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3" fillId="0" borderId="17" xfId="0" applyFont="1" applyBorder="1" applyAlignment="1">
      <alignment horizontal="left" indent="1"/>
    </xf>
    <xf numFmtId="169" fontId="16" fillId="0" borderId="13" xfId="756" applyNumberFormat="1" applyFont="1" applyBorder="1" applyAlignment="1">
      <alignment horizontal="right" indent="2"/>
    </xf>
    <xf numFmtId="167" fontId="13" fillId="0" borderId="35" xfId="0" applyNumberFormat="1" applyFont="1" applyBorder="1" applyAlignment="1">
      <alignment horizontal="right" indent="3"/>
    </xf>
    <xf numFmtId="169" fontId="16" fillId="0" borderId="5" xfId="756" applyNumberFormat="1" applyFont="1" applyBorder="1" applyAlignment="1">
      <alignment horizontal="right" indent="2"/>
    </xf>
    <xf numFmtId="0" fontId="103" fillId="0" borderId="36" xfId="0" applyFont="1" applyBorder="1" applyAlignment="1">
      <alignment horizontal="left" indent="1"/>
    </xf>
    <xf numFmtId="167" fontId="13" fillId="0" borderId="38" xfId="0" applyNumberFormat="1" applyFont="1" applyBorder="1" applyAlignment="1">
      <alignment horizontal="right" indent="3"/>
    </xf>
    <xf numFmtId="169" fontId="16" fillId="0" borderId="15" xfId="756" applyNumberFormat="1" applyFont="1" applyBorder="1" applyAlignment="1">
      <alignment horizontal="right" indent="2"/>
    </xf>
    <xf numFmtId="0" fontId="9" fillId="0" borderId="36" xfId="0" applyFont="1" applyBorder="1" applyAlignment="1">
      <alignment horizontal="left" indent="1"/>
    </xf>
    <xf numFmtId="169" fontId="16" fillId="0" borderId="64" xfId="756" applyNumberFormat="1" applyFont="1" applyBorder="1" applyAlignment="1">
      <alignment horizontal="right" indent="2"/>
    </xf>
    <xf numFmtId="167" fontId="13" fillId="0" borderId="45" xfId="0" applyNumberFormat="1" applyFont="1" applyBorder="1" applyAlignment="1">
      <alignment horizontal="right" indent="3"/>
    </xf>
    <xf numFmtId="169" fontId="16" fillId="0" borderId="50" xfId="756" applyNumberFormat="1" applyFont="1" applyBorder="1" applyAlignment="1">
      <alignment horizontal="right" indent="2"/>
    </xf>
    <xf numFmtId="0" fontId="103" fillId="0" borderId="76" xfId="0" applyFont="1" applyBorder="1" applyAlignment="1">
      <alignment horizontal="left" indent="1"/>
    </xf>
    <xf numFmtId="169" fontId="118" fillId="0" borderId="71" xfId="756" applyNumberFormat="1" applyFont="1" applyBorder="1" applyAlignment="1">
      <alignment horizontal="right" indent="2"/>
    </xf>
    <xf numFmtId="167" fontId="103" fillId="0" borderId="67" xfId="0" applyNumberFormat="1" applyFont="1" applyBorder="1" applyAlignment="1">
      <alignment horizontal="right" indent="3"/>
    </xf>
    <xf numFmtId="0" fontId="86" fillId="0" borderId="0" xfId="0" applyFont="1" applyAlignment="1"/>
    <xf numFmtId="0" fontId="86" fillId="0" borderId="0" xfId="0" applyFont="1" applyAlignment="1">
      <alignment horizontal="left" wrapText="1"/>
    </xf>
    <xf numFmtId="0" fontId="9" fillId="0" borderId="17" xfId="0" applyFont="1" applyBorder="1" applyAlignment="1">
      <alignment horizontal="left" indent="1"/>
    </xf>
    <xf numFmtId="164" fontId="9" fillId="0" borderId="57" xfId="0" applyNumberFormat="1" applyFont="1" applyBorder="1" applyAlignment="1">
      <alignment horizontal="right" vertical="center" indent="2"/>
    </xf>
    <xf numFmtId="164" fontId="9" fillId="0" borderId="129" xfId="0" applyNumberFormat="1" applyFont="1" applyBorder="1" applyAlignment="1">
      <alignment horizontal="right" vertical="center" indent="2"/>
    </xf>
    <xf numFmtId="167" fontId="9" fillId="0" borderId="31" xfId="0" applyNumberFormat="1" applyFont="1" applyBorder="1" applyAlignment="1">
      <alignment horizontal="right" vertical="center" indent="2"/>
    </xf>
    <xf numFmtId="167" fontId="9" fillId="0" borderId="20" xfId="0" applyNumberFormat="1" applyFont="1" applyBorder="1" applyAlignment="1">
      <alignment horizontal="right" vertical="center" indent="2"/>
    </xf>
    <xf numFmtId="164" fontId="9" fillId="0" borderId="35" xfId="0" applyNumberFormat="1" applyFont="1" applyBorder="1" applyAlignment="1">
      <alignment horizontal="right" vertical="center" indent="2"/>
    </xf>
    <xf numFmtId="0" fontId="2" fillId="0" borderId="61" xfId="0" applyFont="1" applyBorder="1" applyAlignment="1">
      <alignment horizontal="left" indent="1"/>
    </xf>
    <xf numFmtId="164" fontId="2" fillId="0" borderId="124" xfId="0" applyNumberFormat="1" applyFont="1" applyBorder="1" applyAlignment="1">
      <alignment horizontal="right" vertical="center" indent="2"/>
    </xf>
    <xf numFmtId="164" fontId="2" fillId="0" borderId="44" xfId="0" applyNumberFormat="1" applyFont="1" applyBorder="1" applyAlignment="1">
      <alignment horizontal="right" vertical="center" indent="2"/>
    </xf>
    <xf numFmtId="167" fontId="2" fillId="0" borderId="62" xfId="0" applyNumberFormat="1" applyFont="1" applyBorder="1" applyAlignment="1">
      <alignment horizontal="right" vertical="center" indent="2"/>
    </xf>
    <xf numFmtId="167" fontId="2" fillId="21" borderId="50" xfId="0" applyNumberFormat="1" applyFont="1" applyFill="1" applyBorder="1" applyAlignment="1">
      <alignment horizontal="right" vertical="center" indent="2"/>
    </xf>
    <xf numFmtId="0" fontId="9" fillId="0" borderId="72" xfId="0" applyFont="1" applyBorder="1" applyAlignment="1">
      <alignment horizontal="left" indent="2"/>
    </xf>
    <xf numFmtId="164" fontId="2" fillId="0" borderId="57" xfId="0" applyNumberFormat="1" applyFont="1" applyBorder="1" applyAlignment="1">
      <alignment horizontal="right" vertical="center" indent="2"/>
    </xf>
    <xf numFmtId="164" fontId="2" fillId="0" borderId="129" xfId="0" applyNumberFormat="1" applyFont="1" applyBorder="1" applyAlignment="1">
      <alignment horizontal="right" vertical="center" indent="2"/>
    </xf>
    <xf numFmtId="167" fontId="2" fillId="0" borderId="58" xfId="0" applyNumberFormat="1" applyFont="1" applyBorder="1" applyAlignment="1">
      <alignment horizontal="right" vertical="center" indent="2"/>
    </xf>
    <xf numFmtId="0" fontId="9" fillId="0" borderId="60" xfId="0" applyFont="1" applyBorder="1" applyAlignment="1">
      <alignment horizontal="left" indent="2"/>
    </xf>
    <xf numFmtId="164" fontId="2" fillId="0" borderId="38" xfId="0" applyNumberFormat="1" applyFont="1" applyBorder="1" applyAlignment="1">
      <alignment horizontal="right" vertical="center" indent="2"/>
    </xf>
    <xf numFmtId="164" fontId="2" fillId="0" borderId="46" xfId="0" applyNumberFormat="1" applyFont="1" applyBorder="1" applyAlignment="1">
      <alignment horizontal="right" vertical="center" indent="2"/>
    </xf>
    <xf numFmtId="167" fontId="2" fillId="0" borderId="56" xfId="0" applyNumberFormat="1" applyFont="1" applyBorder="1" applyAlignment="1">
      <alignment horizontal="right" vertical="center" indent="2"/>
    </xf>
    <xf numFmtId="0" fontId="9" fillId="0" borderId="74" xfId="0" applyFont="1" applyBorder="1" applyAlignment="1">
      <alignment horizontal="left" indent="2"/>
    </xf>
    <xf numFmtId="164" fontId="2" fillId="0" borderId="34" xfId="0" applyNumberFormat="1" applyFont="1" applyBorder="1" applyAlignment="1">
      <alignment horizontal="right" vertical="center" indent="2"/>
    </xf>
    <xf numFmtId="164" fontId="2" fillId="0" borderId="89" xfId="0" applyNumberFormat="1" applyFont="1" applyBorder="1" applyAlignment="1">
      <alignment horizontal="right" vertical="center" indent="2"/>
    </xf>
    <xf numFmtId="167" fontId="2" fillId="0" borderId="28" xfId="0" applyNumberFormat="1" applyFont="1" applyBorder="1" applyAlignment="1">
      <alignment horizontal="right" vertical="center" indent="2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4" fillId="0" borderId="0" xfId="0" applyFont="1" applyBorder="1"/>
    <xf numFmtId="4" fontId="120" fillId="0" borderId="0" xfId="0" applyNumberFormat="1" applyFont="1" applyBorder="1" applyAlignment="1">
      <alignment horizontal="right" vertical="center" wrapText="1"/>
    </xf>
    <xf numFmtId="0" fontId="120" fillId="0" borderId="0" xfId="0" applyFont="1" applyBorder="1" applyAlignment="1">
      <alignment horizontal="right" vertical="center" wrapText="1"/>
    </xf>
    <xf numFmtId="0" fontId="121" fillId="0" borderId="0" xfId="0" applyFont="1" applyBorder="1" applyAlignment="1">
      <alignment horizontal="right" vertical="center" wrapText="1"/>
    </xf>
    <xf numFmtId="0" fontId="18" fillId="0" borderId="0" xfId="0" applyFont="1"/>
    <xf numFmtId="0" fontId="2" fillId="0" borderId="0" xfId="0" applyFont="1"/>
    <xf numFmtId="0" fontId="9" fillId="0" borderId="34" xfId="763" applyFont="1" applyBorder="1" applyAlignment="1">
      <alignment horizontal="center" vertical="center" wrapText="1"/>
    </xf>
    <xf numFmtId="0" fontId="9" fillId="0" borderId="131" xfId="763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right" vertical="center" indent="5"/>
    </xf>
    <xf numFmtId="164" fontId="2" fillId="0" borderId="5" xfId="0" applyNumberFormat="1" applyFont="1" applyBorder="1" applyAlignment="1">
      <alignment horizontal="right" vertical="center" indent="5"/>
    </xf>
    <xf numFmtId="164" fontId="2" fillId="0" borderId="41" xfId="0" applyNumberFormat="1" applyFont="1" applyBorder="1" applyAlignment="1">
      <alignment horizontal="right" vertical="center" indent="5"/>
    </xf>
    <xf numFmtId="167" fontId="2" fillId="0" borderId="15" xfId="0" applyNumberFormat="1" applyFont="1" applyBorder="1" applyAlignment="1">
      <alignment horizontal="right" vertical="center" indent="5"/>
    </xf>
    <xf numFmtId="0" fontId="9" fillId="0" borderId="60" xfId="0" applyFont="1" applyFill="1" applyBorder="1" applyAlignment="1">
      <alignment horizontal="left" indent="1"/>
    </xf>
    <xf numFmtId="164" fontId="2" fillId="0" borderId="56" xfId="0" applyNumberFormat="1" applyFont="1" applyFill="1" applyBorder="1" applyAlignment="1">
      <alignment horizontal="right" vertical="center" indent="5"/>
    </xf>
    <xf numFmtId="164" fontId="2" fillId="0" borderId="40" xfId="0" applyNumberFormat="1" applyFont="1" applyFill="1" applyBorder="1" applyAlignment="1">
      <alignment horizontal="right" vertical="center" indent="5"/>
    </xf>
    <xf numFmtId="164" fontId="2" fillId="0" borderId="37" xfId="0" applyNumberFormat="1" applyFont="1" applyFill="1" applyBorder="1" applyAlignment="1">
      <alignment horizontal="right" vertical="center" indent="5"/>
    </xf>
    <xf numFmtId="164" fontId="2" fillId="0" borderId="56" xfId="0" applyNumberFormat="1" applyFont="1" applyBorder="1" applyAlignment="1">
      <alignment horizontal="right" vertical="center" indent="5"/>
    </xf>
    <xf numFmtId="164" fontId="2" fillId="0" borderId="40" xfId="0" applyNumberFormat="1" applyFont="1" applyBorder="1" applyAlignment="1">
      <alignment horizontal="right" vertical="center" indent="5"/>
    </xf>
    <xf numFmtId="164" fontId="2" fillId="0" borderId="37" xfId="0" applyNumberFormat="1" applyFont="1" applyBorder="1" applyAlignment="1">
      <alignment horizontal="right" vertical="center" indent="5"/>
    </xf>
    <xf numFmtId="0" fontId="9" fillId="0" borderId="61" xfId="0" applyFont="1" applyBorder="1" applyAlignment="1">
      <alignment horizontal="left" indent="1"/>
    </xf>
    <xf numFmtId="164" fontId="2" fillId="0" borderId="28" xfId="0" applyNumberFormat="1" applyFont="1" applyBorder="1" applyAlignment="1">
      <alignment horizontal="right" vertical="center" indent="5"/>
    </xf>
    <xf numFmtId="164" fontId="2" fillId="0" borderId="10" xfId="0" applyNumberFormat="1" applyFont="1" applyBorder="1" applyAlignment="1">
      <alignment horizontal="right" vertical="center" indent="5"/>
    </xf>
    <xf numFmtId="164" fontId="2" fillId="0" borderId="42" xfId="0" applyNumberFormat="1" applyFont="1" applyBorder="1" applyAlignment="1">
      <alignment horizontal="right" vertical="center" indent="5"/>
    </xf>
    <xf numFmtId="167" fontId="2" fillId="0" borderId="50" xfId="0" applyNumberFormat="1" applyFont="1" applyBorder="1" applyAlignment="1">
      <alignment horizontal="right" vertical="center" indent="5"/>
    </xf>
    <xf numFmtId="164" fontId="9" fillId="0" borderId="32" xfId="0" applyNumberFormat="1" applyFont="1" applyBorder="1" applyAlignment="1">
      <alignment horizontal="right" vertical="center" indent="5"/>
    </xf>
    <xf numFmtId="164" fontId="9" fillId="0" borderId="27" xfId="0" applyNumberFormat="1" applyFont="1" applyBorder="1" applyAlignment="1">
      <alignment horizontal="right" vertical="center" indent="5"/>
    </xf>
    <xf numFmtId="164" fontId="9" fillId="0" borderId="23" xfId="0" applyNumberFormat="1" applyFont="1" applyBorder="1" applyAlignment="1">
      <alignment horizontal="right" vertical="center" indent="5"/>
    </xf>
    <xf numFmtId="0" fontId="122" fillId="0" borderId="0" xfId="0" applyFont="1"/>
    <xf numFmtId="0" fontId="123" fillId="0" borderId="0" xfId="0" applyFont="1"/>
    <xf numFmtId="0" fontId="4" fillId="0" borderId="0" xfId="764" applyFont="1"/>
    <xf numFmtId="0" fontId="4" fillId="0" borderId="0" xfId="764" applyFont="1" applyAlignment="1">
      <alignment horizontal="right"/>
    </xf>
    <xf numFmtId="0" fontId="9" fillId="0" borderId="0" xfId="766" applyFont="1" applyAlignment="1">
      <alignment vertical="center"/>
    </xf>
    <xf numFmtId="0" fontId="2" fillId="0" borderId="0" xfId="766" applyFont="1"/>
    <xf numFmtId="167" fontId="2" fillId="0" borderId="0" xfId="766" applyNumberFormat="1" applyFont="1"/>
    <xf numFmtId="0" fontId="4" fillId="0" borderId="1" xfId="764" applyFont="1" applyBorder="1" applyAlignment="1">
      <alignment vertical="center"/>
    </xf>
    <xf numFmtId="0" fontId="4" fillId="0" borderId="11" xfId="764" applyFont="1" applyBorder="1" applyAlignment="1">
      <alignment horizontal="center" vertical="center"/>
    </xf>
    <xf numFmtId="0" fontId="119" fillId="0" borderId="6" xfId="764" applyFont="1" applyBorder="1" applyAlignment="1">
      <alignment vertical="center"/>
    </xf>
    <xf numFmtId="0" fontId="119" fillId="0" borderId="16" xfId="765" applyFont="1" applyFill="1" applyBorder="1" applyAlignment="1">
      <alignment horizontal="center" vertical="center"/>
    </xf>
    <xf numFmtId="0" fontId="119" fillId="0" borderId="10" xfId="767" applyFont="1" applyFill="1" applyBorder="1" applyAlignment="1">
      <alignment horizontal="center" vertical="center"/>
    </xf>
    <xf numFmtId="0" fontId="9" fillId="0" borderId="72" xfId="766" applyFont="1" applyBorder="1" applyAlignment="1">
      <alignment horizontal="left" vertical="center" indent="1"/>
    </xf>
    <xf numFmtId="164" fontId="2" fillId="0" borderId="41" xfId="227" applyNumberFormat="1" applyFont="1" applyFill="1" applyBorder="1" applyAlignment="1">
      <alignment horizontal="right" vertical="center" indent="2"/>
    </xf>
    <xf numFmtId="169" fontId="2" fillId="0" borderId="13" xfId="227" applyNumberFormat="1" applyFont="1" applyFill="1" applyBorder="1" applyAlignment="1">
      <alignment horizontal="right" vertical="center" indent="2"/>
    </xf>
    <xf numFmtId="169" fontId="16" fillId="0" borderId="15" xfId="237" applyNumberFormat="1" applyFont="1" applyBorder="1" applyAlignment="1">
      <alignment horizontal="right" vertical="center" indent="3"/>
    </xf>
    <xf numFmtId="3" fontId="2" fillId="0" borderId="12" xfId="763" applyNumberFormat="1" applyFont="1" applyFill="1" applyBorder="1" applyAlignment="1">
      <alignment horizontal="right" vertical="center" indent="2"/>
    </xf>
    <xf numFmtId="3" fontId="2" fillId="0" borderId="13" xfId="763" applyNumberFormat="1" applyFont="1" applyFill="1" applyBorder="1" applyAlignment="1">
      <alignment horizontal="right" vertical="center" indent="2"/>
    </xf>
    <xf numFmtId="164" fontId="4" fillId="0" borderId="13" xfId="765" applyNumberFormat="1" applyFont="1" applyFill="1" applyBorder="1" applyAlignment="1">
      <alignment horizontal="right" vertical="center" indent="3"/>
    </xf>
    <xf numFmtId="167" fontId="4" fillId="0" borderId="15" xfId="767" applyNumberFormat="1" applyFont="1" applyFill="1" applyBorder="1" applyAlignment="1">
      <alignment horizontal="right" vertical="center" indent="3"/>
    </xf>
    <xf numFmtId="0" fontId="9" fillId="0" borderId="60" xfId="766" applyFont="1" applyBorder="1" applyAlignment="1">
      <alignment horizontal="left" vertical="center" indent="1"/>
    </xf>
    <xf numFmtId="164" fontId="2" fillId="0" borderId="37" xfId="227" applyNumberFormat="1" applyFont="1" applyFill="1" applyBorder="1" applyAlignment="1">
      <alignment horizontal="right" vertical="center" indent="2"/>
    </xf>
    <xf numFmtId="169" fontId="2" fillId="0" borderId="39" xfId="227" applyNumberFormat="1" applyFont="1" applyFill="1" applyBorder="1" applyAlignment="1">
      <alignment horizontal="right" vertical="center" indent="2"/>
    </xf>
    <xf numFmtId="169" fontId="16" fillId="0" borderId="40" xfId="237" applyNumberFormat="1" applyFont="1" applyBorder="1" applyAlignment="1">
      <alignment horizontal="right" vertical="center" indent="3"/>
    </xf>
    <xf numFmtId="3" fontId="2" fillId="0" borderId="12" xfId="227" applyNumberFormat="1" applyFont="1" applyFill="1" applyBorder="1" applyAlignment="1">
      <alignment horizontal="right" vertical="center" indent="2"/>
    </xf>
    <xf numFmtId="3" fontId="2" fillId="0" borderId="13" xfId="227" applyNumberFormat="1" applyFont="1" applyFill="1" applyBorder="1" applyAlignment="1">
      <alignment horizontal="right" vertical="center" indent="2"/>
    </xf>
    <xf numFmtId="164" fontId="4" fillId="0" borderId="39" xfId="765" applyNumberFormat="1" applyFont="1" applyFill="1" applyBorder="1" applyAlignment="1">
      <alignment horizontal="right" vertical="center" indent="3"/>
    </xf>
    <xf numFmtId="3" fontId="2" fillId="0" borderId="36" xfId="227" applyNumberFormat="1" applyFont="1" applyFill="1" applyBorder="1" applyAlignment="1">
      <alignment horizontal="right" vertical="center" indent="2"/>
    </xf>
    <xf numFmtId="3" fontId="2" fillId="0" borderId="39" xfId="227" applyNumberFormat="1" applyFont="1" applyFill="1" applyBorder="1" applyAlignment="1">
      <alignment horizontal="right" vertical="center" indent="2"/>
    </xf>
    <xf numFmtId="3" fontId="2" fillId="0" borderId="52" xfId="227" applyNumberFormat="1" applyFont="1" applyFill="1" applyBorder="1" applyAlignment="1">
      <alignment horizontal="right" vertical="center" indent="2"/>
    </xf>
    <xf numFmtId="3" fontId="2" fillId="0" borderId="47" xfId="227" applyNumberFormat="1" applyFont="1" applyFill="1" applyBorder="1" applyAlignment="1">
      <alignment horizontal="right" vertical="center" indent="2"/>
    </xf>
    <xf numFmtId="0" fontId="9" fillId="0" borderId="74" xfId="766" applyFont="1" applyBorder="1" applyAlignment="1">
      <alignment horizontal="left" vertical="center" indent="1"/>
    </xf>
    <xf numFmtId="164" fontId="2" fillId="0" borderId="42" xfId="227" applyNumberFormat="1" applyFont="1" applyFill="1" applyBorder="1" applyAlignment="1">
      <alignment horizontal="right" vertical="center" indent="2"/>
    </xf>
    <xf numFmtId="169" fontId="2" fillId="0" borderId="16" xfId="227" applyNumberFormat="1" applyFont="1" applyFill="1" applyBorder="1" applyAlignment="1">
      <alignment horizontal="right" vertical="center" indent="2"/>
    </xf>
    <xf numFmtId="169" fontId="16" fillId="0" borderId="10" xfId="237" applyNumberFormat="1" applyFont="1" applyBorder="1" applyAlignment="1">
      <alignment horizontal="right" vertical="center" indent="3"/>
    </xf>
    <xf numFmtId="3" fontId="2" fillId="0" borderId="33" xfId="227" applyNumberFormat="1" applyFont="1" applyFill="1" applyBorder="1" applyAlignment="1">
      <alignment horizontal="right" vertical="center" indent="2"/>
    </xf>
    <xf numFmtId="3" fontId="2" fillId="0" borderId="16" xfId="227" applyNumberFormat="1" applyFont="1" applyFill="1" applyBorder="1" applyAlignment="1">
      <alignment horizontal="right" vertical="center" indent="2"/>
    </xf>
    <xf numFmtId="164" fontId="4" fillId="0" borderId="16" xfId="765" applyNumberFormat="1" applyFont="1" applyFill="1" applyBorder="1" applyAlignment="1">
      <alignment horizontal="right" vertical="center" indent="3"/>
    </xf>
    <xf numFmtId="167" fontId="4" fillId="0" borderId="50" xfId="767" applyNumberFormat="1" applyFont="1" applyFill="1" applyBorder="1" applyAlignment="1">
      <alignment horizontal="right" vertical="center" indent="3"/>
    </xf>
    <xf numFmtId="0" fontId="9" fillId="0" borderId="6" xfId="766" applyFont="1" applyBorder="1" applyAlignment="1">
      <alignment horizontal="left" vertical="center" indent="1"/>
    </xf>
    <xf numFmtId="164" fontId="9" fillId="0" borderId="23" xfId="227" applyNumberFormat="1" applyFont="1" applyFill="1" applyBorder="1" applyAlignment="1">
      <alignment horizontal="right" vertical="center" indent="2"/>
    </xf>
    <xf numFmtId="169" fontId="9" fillId="0" borderId="26" xfId="227" applyNumberFormat="1" applyFont="1" applyFill="1" applyBorder="1" applyAlignment="1">
      <alignment horizontal="right" vertical="center" indent="2"/>
    </xf>
    <xf numFmtId="169" fontId="118" fillId="0" borderId="27" xfId="237" applyNumberFormat="1" applyFont="1" applyBorder="1" applyAlignment="1">
      <alignment horizontal="right" vertical="center" indent="3"/>
    </xf>
    <xf numFmtId="3" fontId="9" fillId="0" borderId="7" xfId="227" applyNumberFormat="1" applyFont="1" applyFill="1" applyBorder="1" applyAlignment="1">
      <alignment horizontal="right" vertical="center" indent="2"/>
    </xf>
    <xf numFmtId="3" fontId="9" fillId="0" borderId="26" xfId="227" applyNumberFormat="1" applyFont="1" applyFill="1" applyBorder="1" applyAlignment="1">
      <alignment horizontal="right" vertical="center" indent="2"/>
    </xf>
    <xf numFmtId="164" fontId="119" fillId="0" borderId="26" xfId="765" applyNumberFormat="1" applyFont="1" applyFill="1" applyBorder="1" applyAlignment="1">
      <alignment horizontal="right" vertical="center" indent="3"/>
    </xf>
    <xf numFmtId="167" fontId="119" fillId="0" borderId="71" xfId="767" applyNumberFormat="1" applyFont="1" applyFill="1" applyBorder="1" applyAlignment="1">
      <alignment horizontal="right" vertical="center" indent="3"/>
    </xf>
    <xf numFmtId="0" fontId="15" fillId="0" borderId="0" xfId="767" applyFont="1" applyFill="1"/>
    <xf numFmtId="0" fontId="4" fillId="0" borderId="0" xfId="764" applyFont="1" applyFill="1"/>
    <xf numFmtId="182" fontId="4" fillId="0" borderId="0" xfId="764" applyNumberFormat="1" applyFont="1" applyFill="1" applyAlignment="1">
      <alignment horizontal="left"/>
    </xf>
    <xf numFmtId="0" fontId="14" fillId="0" borderId="0" xfId="764" applyFont="1" applyFill="1"/>
    <xf numFmtId="0" fontId="2" fillId="0" borderId="23" xfId="0" applyFont="1" applyBorder="1" applyAlignment="1">
      <alignment vertical="center"/>
    </xf>
    <xf numFmtId="0" fontId="2" fillId="0" borderId="23" xfId="0" applyFont="1" applyBorder="1"/>
    <xf numFmtId="0" fontId="9" fillId="0" borderId="52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right" indent="2"/>
    </xf>
    <xf numFmtId="164" fontId="9" fillId="0" borderId="5" xfId="0" applyNumberFormat="1" applyFont="1" applyBorder="1" applyAlignment="1">
      <alignment horizontal="right" indent="2"/>
    </xf>
    <xf numFmtId="167" fontId="9" fillId="0" borderId="35" xfId="0" applyNumberFormat="1" applyFont="1" applyBorder="1" applyAlignment="1">
      <alignment horizontal="right" indent="2"/>
    </xf>
    <xf numFmtId="167" fontId="9" fillId="0" borderId="20" xfId="0" applyNumberFormat="1" applyFont="1" applyBorder="1" applyAlignment="1">
      <alignment horizontal="right" indent="2"/>
    </xf>
    <xf numFmtId="164" fontId="9" fillId="0" borderId="35" xfId="0" applyNumberFormat="1" applyFont="1" applyBorder="1" applyAlignment="1">
      <alignment horizontal="right" indent="2"/>
    </xf>
    <xf numFmtId="0" fontId="2" fillId="0" borderId="11" xfId="0" applyFont="1" applyBorder="1" applyAlignment="1">
      <alignment horizontal="left" indent="1"/>
    </xf>
    <xf numFmtId="164" fontId="2" fillId="0" borderId="64" xfId="0" applyNumberFormat="1" applyFont="1" applyBorder="1" applyAlignment="1">
      <alignment horizontal="right" indent="2"/>
    </xf>
    <xf numFmtId="164" fontId="2" fillId="0" borderId="50" xfId="0" applyNumberFormat="1" applyFont="1" applyBorder="1" applyAlignment="1">
      <alignment horizontal="right" indent="2"/>
    </xf>
    <xf numFmtId="167" fontId="2" fillId="0" borderId="124" xfId="0" applyNumberFormat="1" applyFont="1" applyBorder="1" applyAlignment="1">
      <alignment horizontal="right" indent="2"/>
    </xf>
    <xf numFmtId="167" fontId="2" fillId="0" borderId="50" xfId="0" applyNumberFormat="1" applyFont="1" applyBorder="1" applyAlignment="1">
      <alignment horizontal="right" indent="2"/>
    </xf>
    <xf numFmtId="164" fontId="2" fillId="0" borderId="124" xfId="0" applyNumberFormat="1" applyFont="1" applyBorder="1" applyAlignment="1">
      <alignment horizontal="right" indent="2"/>
    </xf>
    <xf numFmtId="167" fontId="2" fillId="0" borderId="57" xfId="0" applyNumberFormat="1" applyFont="1" applyBorder="1" applyAlignment="1">
      <alignment horizontal="right" indent="2"/>
    </xf>
    <xf numFmtId="167" fontId="2" fillId="0" borderId="15" xfId="0" applyNumberFormat="1" applyFont="1" applyBorder="1" applyAlignment="1">
      <alignment horizontal="right" indent="2"/>
    </xf>
    <xf numFmtId="164" fontId="2" fillId="0" borderId="15" xfId="0" applyNumberFormat="1" applyFont="1" applyBorder="1" applyAlignment="1">
      <alignment horizontal="right" indent="2"/>
    </xf>
    <xf numFmtId="164" fontId="2" fillId="0" borderId="39" xfId="0" applyNumberFormat="1" applyFont="1" applyBorder="1" applyAlignment="1">
      <alignment horizontal="right" indent="2"/>
    </xf>
    <xf numFmtId="164" fontId="2" fillId="0" borderId="40" xfId="0" applyNumberFormat="1" applyFont="1" applyBorder="1" applyAlignment="1">
      <alignment horizontal="right" indent="2"/>
    </xf>
    <xf numFmtId="167" fontId="2" fillId="0" borderId="38" xfId="0" applyNumberFormat="1" applyFont="1" applyBorder="1" applyAlignment="1">
      <alignment horizontal="right" indent="2"/>
    </xf>
    <xf numFmtId="167" fontId="2" fillId="0" borderId="40" xfId="0" applyNumberFormat="1" applyFont="1" applyBorder="1" applyAlignment="1">
      <alignment horizontal="right" indent="2"/>
    </xf>
    <xf numFmtId="164" fontId="2" fillId="0" borderId="16" xfId="0" applyNumberFormat="1" applyFont="1" applyBorder="1" applyAlignment="1">
      <alignment horizontal="right" indent="2"/>
    </xf>
    <xf numFmtId="164" fontId="2" fillId="0" borderId="10" xfId="0" applyNumberFormat="1" applyFont="1" applyBorder="1" applyAlignment="1">
      <alignment horizontal="right" indent="2"/>
    </xf>
    <xf numFmtId="167" fontId="2" fillId="0" borderId="34" xfId="0" applyNumberFormat="1" applyFont="1" applyBorder="1" applyAlignment="1">
      <alignment horizontal="right" indent="2"/>
    </xf>
    <xf numFmtId="167" fontId="2" fillId="0" borderId="10" xfId="0" applyNumberFormat="1" applyFont="1" applyBorder="1" applyAlignment="1">
      <alignment horizontal="right" indent="2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92" fillId="0" borderId="0" xfId="768" applyFont="1"/>
    <xf numFmtId="0" fontId="10" fillId="0" borderId="0" xfId="768" applyFont="1"/>
    <xf numFmtId="0" fontId="129" fillId="0" borderId="0" xfId="764" applyFont="1"/>
    <xf numFmtId="0" fontId="2" fillId="0" borderId="0" xfId="763" applyFont="1"/>
    <xf numFmtId="0" fontId="118" fillId="0" borderId="48" xfId="764" applyFont="1" applyBorder="1" applyAlignment="1">
      <alignment horizontal="center" vertical="center" wrapText="1"/>
    </xf>
    <xf numFmtId="0" fontId="118" fillId="0" borderId="47" xfId="764" applyFont="1" applyBorder="1" applyAlignment="1">
      <alignment horizontal="center" vertical="center" wrapText="1"/>
    </xf>
    <xf numFmtId="0" fontId="118" fillId="0" borderId="50" xfId="764" applyFont="1" applyBorder="1" applyAlignment="1">
      <alignment horizontal="center" vertical="center" wrapText="1"/>
    </xf>
    <xf numFmtId="0" fontId="118" fillId="0" borderId="64" xfId="764" applyFont="1" applyBorder="1" applyAlignment="1">
      <alignment horizontal="center" vertical="center" wrapText="1"/>
    </xf>
    <xf numFmtId="0" fontId="9" fillId="0" borderId="33" xfId="763" applyFont="1" applyBorder="1" applyAlignment="1">
      <alignment horizontal="center" vertical="center" wrapText="1"/>
    </xf>
    <xf numFmtId="0" fontId="9" fillId="0" borderId="55" xfId="763" applyFont="1" applyBorder="1" applyAlignment="1">
      <alignment horizontal="center" vertical="center" wrapText="1"/>
    </xf>
    <xf numFmtId="0" fontId="118" fillId="0" borderId="27" xfId="764" applyFont="1" applyBorder="1" applyAlignment="1">
      <alignment horizontal="center" vertical="center" wrapText="1"/>
    </xf>
    <xf numFmtId="0" fontId="118" fillId="0" borderId="26" xfId="764" applyFont="1" applyBorder="1" applyAlignment="1">
      <alignment horizontal="center" vertical="center" wrapText="1"/>
    </xf>
    <xf numFmtId="0" fontId="9" fillId="0" borderId="29" xfId="763" applyFont="1" applyBorder="1" applyAlignment="1">
      <alignment horizontal="left" indent="1"/>
    </xf>
    <xf numFmtId="164" fontId="4" fillId="0" borderId="31" xfId="764" applyNumberFormat="1" applyFont="1" applyBorder="1" applyAlignment="1">
      <alignment horizontal="right" indent="1"/>
    </xf>
    <xf numFmtId="164" fontId="4" fillId="0" borderId="123" xfId="764" applyNumberFormat="1" applyFont="1" applyBorder="1" applyAlignment="1">
      <alignment horizontal="right" indent="1"/>
    </xf>
    <xf numFmtId="169" fontId="130" fillId="0" borderId="20" xfId="240" applyNumberFormat="1" applyFont="1" applyBorder="1" applyAlignment="1">
      <alignment horizontal="right" indent="1"/>
    </xf>
    <xf numFmtId="164" fontId="4" fillId="0" borderId="31" xfId="764" applyNumberFormat="1" applyFont="1" applyBorder="1" applyAlignment="1">
      <alignment horizontal="right" indent="2"/>
    </xf>
    <xf numFmtId="169" fontId="130" fillId="0" borderId="129" xfId="240" applyNumberFormat="1" applyFont="1" applyBorder="1" applyAlignment="1">
      <alignment horizontal="right" indent="1"/>
    </xf>
    <xf numFmtId="0" fontId="9" fillId="0" borderId="60" xfId="763" applyFont="1" applyBorder="1" applyAlignment="1">
      <alignment horizontal="left" indent="1"/>
    </xf>
    <xf numFmtId="164" fontId="4" fillId="0" borderId="58" xfId="764" applyNumberFormat="1" applyFont="1" applyBorder="1" applyAlignment="1">
      <alignment horizontal="right" indent="1"/>
    </xf>
    <xf numFmtId="164" fontId="4" fillId="0" borderId="51" xfId="764" applyNumberFormat="1" applyFont="1" applyBorder="1" applyAlignment="1">
      <alignment horizontal="right" indent="1"/>
    </xf>
    <xf numFmtId="164" fontId="4" fillId="0" borderId="56" xfId="764" applyNumberFormat="1" applyFont="1" applyBorder="1" applyAlignment="1">
      <alignment horizontal="right" indent="1"/>
    </xf>
    <xf numFmtId="169" fontId="130" fillId="0" borderId="46" xfId="240" applyNumberFormat="1" applyFont="1" applyBorder="1" applyAlignment="1">
      <alignment horizontal="right" indent="1"/>
    </xf>
    <xf numFmtId="164" fontId="4" fillId="0" borderId="56" xfId="764" applyNumberFormat="1" applyFont="1" applyBorder="1" applyAlignment="1">
      <alignment horizontal="right" indent="2"/>
    </xf>
    <xf numFmtId="0" fontId="9" fillId="0" borderId="72" xfId="763" applyFont="1" applyBorder="1" applyAlignment="1">
      <alignment horizontal="left" indent="1"/>
    </xf>
    <xf numFmtId="0" fontId="9" fillId="0" borderId="61" xfId="763" applyFont="1" applyBorder="1" applyAlignment="1">
      <alignment horizontal="left" indent="1"/>
    </xf>
    <xf numFmtId="0" fontId="9" fillId="0" borderId="74" xfId="763" applyFont="1" applyBorder="1" applyAlignment="1">
      <alignment horizontal="left" indent="1"/>
    </xf>
    <xf numFmtId="164" fontId="4" fillId="0" borderId="28" xfId="764" applyNumberFormat="1" applyFont="1" applyBorder="1" applyAlignment="1">
      <alignment horizontal="right" indent="1"/>
    </xf>
    <xf numFmtId="164" fontId="4" fillId="0" borderId="55" xfId="764" applyNumberFormat="1" applyFont="1" applyBorder="1" applyAlignment="1">
      <alignment horizontal="right" indent="1"/>
    </xf>
    <xf numFmtId="169" fontId="130" fillId="0" borderId="89" xfId="240" applyNumberFormat="1" applyFont="1" applyBorder="1" applyAlignment="1">
      <alignment horizontal="right" indent="1"/>
    </xf>
    <xf numFmtId="164" fontId="4" fillId="0" borderId="28" xfId="764" applyNumberFormat="1" applyFont="1" applyBorder="1" applyAlignment="1">
      <alignment horizontal="right" indent="2"/>
    </xf>
    <xf numFmtId="0" fontId="9" fillId="0" borderId="6" xfId="763" applyFont="1" applyBorder="1" applyAlignment="1">
      <alignment horizontal="left" indent="1"/>
    </xf>
    <xf numFmtId="164" fontId="103" fillId="0" borderId="125" xfId="0" applyNumberFormat="1" applyFont="1" applyBorder="1" applyAlignment="1">
      <alignment horizontal="right" indent="1"/>
    </xf>
    <xf numFmtId="169" fontId="131" fillId="0" borderId="22" xfId="240" applyNumberFormat="1" applyFont="1" applyBorder="1" applyAlignment="1">
      <alignment horizontal="right" indent="1"/>
    </xf>
    <xf numFmtId="164" fontId="119" fillId="0" borderId="32" xfId="764" applyNumberFormat="1" applyFont="1" applyBorder="1" applyAlignment="1">
      <alignment horizontal="right" indent="1"/>
    </xf>
    <xf numFmtId="164" fontId="131" fillId="0" borderId="22" xfId="240" applyNumberFormat="1" applyFont="1" applyBorder="1" applyAlignment="1">
      <alignment horizontal="right" indent="1"/>
    </xf>
    <xf numFmtId="164" fontId="119" fillId="0" borderId="125" xfId="764" applyNumberFormat="1" applyFont="1" applyBorder="1" applyAlignment="1">
      <alignment horizontal="right" indent="1"/>
    </xf>
    <xf numFmtId="167" fontId="119" fillId="0" borderId="32" xfId="764" applyNumberFormat="1" applyFont="1" applyBorder="1" applyAlignment="1">
      <alignment horizontal="right" indent="2"/>
    </xf>
    <xf numFmtId="169" fontId="119" fillId="0" borderId="22" xfId="240" applyNumberFormat="1" applyFont="1" applyBorder="1" applyAlignment="1">
      <alignment horizontal="right" indent="1"/>
    </xf>
    <xf numFmtId="166" fontId="2" fillId="0" borderId="0" xfId="763" applyNumberFormat="1" applyFont="1"/>
    <xf numFmtId="164" fontId="2" fillId="0" borderId="0" xfId="763" applyNumberFormat="1" applyFont="1"/>
    <xf numFmtId="0" fontId="9" fillId="0" borderId="16" xfId="763" applyFont="1" applyBorder="1" applyAlignment="1">
      <alignment horizontal="center" vertical="center" wrapText="1"/>
    </xf>
    <xf numFmtId="0" fontId="9" fillId="0" borderId="10" xfId="763" applyFont="1" applyBorder="1" applyAlignment="1">
      <alignment horizontal="center" vertical="center" wrapText="1"/>
    </xf>
    <xf numFmtId="164" fontId="4" fillId="0" borderId="35" xfId="764" applyNumberFormat="1" applyFont="1" applyBorder="1" applyAlignment="1">
      <alignment horizontal="right" indent="2"/>
    </xf>
    <xf numFmtId="164" fontId="4" fillId="0" borderId="123" xfId="764" applyNumberFormat="1" applyFont="1" applyBorder="1" applyAlignment="1">
      <alignment horizontal="right" indent="2"/>
    </xf>
    <xf numFmtId="169" fontId="130" fillId="0" borderId="5" xfId="24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2"/>
    </xf>
    <xf numFmtId="164" fontId="4" fillId="0" borderId="35" xfId="764" applyNumberFormat="1" applyFont="1" applyBorder="1" applyAlignment="1">
      <alignment horizontal="center"/>
    </xf>
    <xf numFmtId="164" fontId="4" fillId="0" borderId="5" xfId="764" applyNumberFormat="1" applyFont="1" applyBorder="1" applyAlignment="1">
      <alignment horizontal="center"/>
    </xf>
    <xf numFmtId="164" fontId="4" fillId="0" borderId="57" xfId="764" applyNumberFormat="1" applyFont="1" applyBorder="1" applyAlignment="1">
      <alignment horizontal="right" indent="2"/>
    </xf>
    <xf numFmtId="164" fontId="4" fillId="0" borderId="59" xfId="764" applyNumberFormat="1" applyFont="1" applyBorder="1" applyAlignment="1">
      <alignment horizontal="right" indent="2"/>
    </xf>
    <xf numFmtId="169" fontId="130" fillId="0" borderId="15" xfId="240" applyNumberFormat="1" applyFont="1" applyBorder="1" applyAlignment="1">
      <alignment horizontal="right" indent="1"/>
    </xf>
    <xf numFmtId="167" fontId="2" fillId="0" borderId="56" xfId="0" applyNumberFormat="1" applyFont="1" applyBorder="1" applyAlignment="1">
      <alignment horizontal="right" indent="2"/>
    </xf>
    <xf numFmtId="164" fontId="4" fillId="0" borderId="51" xfId="764" applyNumberFormat="1" applyFont="1" applyBorder="1" applyAlignment="1">
      <alignment horizontal="right" indent="2"/>
    </xf>
    <xf numFmtId="164" fontId="4" fillId="0" borderId="38" xfId="764" applyNumberFormat="1" applyFont="1" applyBorder="1" applyAlignment="1">
      <alignment horizontal="right" indent="2"/>
    </xf>
    <xf numFmtId="164" fontId="4" fillId="0" borderId="38" xfId="764" applyNumberFormat="1" applyFont="1" applyBorder="1" applyAlignment="1">
      <alignment horizontal="center"/>
    </xf>
    <xf numFmtId="164" fontId="4" fillId="0" borderId="40" xfId="764" applyNumberFormat="1" applyFont="1" applyBorder="1" applyAlignment="1">
      <alignment horizontal="center"/>
    </xf>
    <xf numFmtId="167" fontId="2" fillId="0" borderId="37" xfId="0" applyNumberFormat="1" applyFont="1" applyBorder="1" applyAlignment="1">
      <alignment horizontal="right" indent="2"/>
    </xf>
    <xf numFmtId="167" fontId="2" fillId="0" borderId="58" xfId="0" applyNumberFormat="1" applyFont="1" applyBorder="1" applyAlignment="1">
      <alignment horizontal="right" indent="2"/>
    </xf>
    <xf numFmtId="164" fontId="4" fillId="0" borderId="65" xfId="764" applyNumberFormat="1" applyFont="1" applyBorder="1" applyAlignment="1">
      <alignment horizontal="right" indent="2"/>
    </xf>
    <xf numFmtId="164" fontId="4" fillId="0" borderId="34" xfId="764" applyNumberFormat="1" applyFont="1" applyBorder="1" applyAlignment="1">
      <alignment horizontal="right" indent="2"/>
    </xf>
    <xf numFmtId="164" fontId="4" fillId="0" borderId="55" xfId="764" applyNumberFormat="1" applyFont="1" applyBorder="1" applyAlignment="1">
      <alignment horizontal="right" indent="2"/>
    </xf>
    <xf numFmtId="169" fontId="130" fillId="0" borderId="10" xfId="240" applyNumberFormat="1" applyFont="1" applyBorder="1" applyAlignment="1">
      <alignment horizontal="right" indent="1"/>
    </xf>
    <xf numFmtId="164" fontId="4" fillId="0" borderId="125" xfId="764" applyNumberFormat="1" applyFont="1" applyBorder="1" applyAlignment="1">
      <alignment horizontal="right" indent="2"/>
    </xf>
    <xf numFmtId="164" fontId="4" fillId="0" borderId="34" xfId="764" applyNumberFormat="1" applyFont="1" applyBorder="1" applyAlignment="1">
      <alignment horizontal="center"/>
    </xf>
    <xf numFmtId="164" fontId="4" fillId="0" borderId="10" xfId="764" applyNumberFormat="1" applyFont="1" applyBorder="1" applyAlignment="1">
      <alignment horizontal="center"/>
    </xf>
    <xf numFmtId="164" fontId="9" fillId="0" borderId="49" xfId="0" applyNumberFormat="1" applyFont="1" applyBorder="1" applyAlignment="1">
      <alignment horizontal="right" indent="2"/>
    </xf>
    <xf numFmtId="164" fontId="9" fillId="0" borderId="125" xfId="0" applyNumberFormat="1" applyFont="1" applyBorder="1" applyAlignment="1">
      <alignment horizontal="right" indent="2"/>
    </xf>
    <xf numFmtId="164" fontId="119" fillId="0" borderId="125" xfId="764" applyNumberFormat="1" applyFont="1" applyBorder="1" applyAlignment="1">
      <alignment horizontal="right" indent="2"/>
    </xf>
    <xf numFmtId="164" fontId="119" fillId="0" borderId="49" xfId="764" applyNumberFormat="1" applyFont="1" applyBorder="1" applyAlignment="1">
      <alignment horizontal="right" indent="2"/>
    </xf>
    <xf numFmtId="164" fontId="119" fillId="0" borderId="49" xfId="764" applyNumberFormat="1" applyFont="1" applyBorder="1" applyAlignment="1">
      <alignment horizontal="center"/>
    </xf>
    <xf numFmtId="164" fontId="119" fillId="0" borderId="27" xfId="764" applyNumberFormat="1" applyFont="1" applyBorder="1" applyAlignment="1">
      <alignment horizontal="center"/>
    </xf>
    <xf numFmtId="0" fontId="2" fillId="0" borderId="0" xfId="768" applyFont="1"/>
    <xf numFmtId="0" fontId="2" fillId="0" borderId="0" xfId="764" applyFont="1"/>
    <xf numFmtId="0" fontId="2" fillId="0" borderId="0" xfId="764" applyFont="1" applyAlignment="1">
      <alignment horizontal="right"/>
    </xf>
    <xf numFmtId="0" fontId="132" fillId="0" borderId="0" xfId="764" applyFont="1"/>
    <xf numFmtId="164" fontId="2" fillId="0" borderId="123" xfId="764" applyNumberFormat="1" applyFont="1" applyBorder="1" applyAlignment="1">
      <alignment horizontal="right" indent="1"/>
    </xf>
    <xf numFmtId="164" fontId="2" fillId="0" borderId="127" xfId="764" applyNumberFormat="1" applyFont="1" applyBorder="1" applyAlignment="1">
      <alignment horizontal="right" indent="1"/>
    </xf>
    <xf numFmtId="169" fontId="19" fillId="0" borderId="20" xfId="240" applyNumberFormat="1" applyFont="1" applyBorder="1" applyAlignment="1">
      <alignment horizontal="right" indent="1"/>
    </xf>
    <xf numFmtId="164" fontId="2" fillId="0" borderId="35" xfId="764" applyNumberFormat="1" applyFont="1" applyBorder="1" applyAlignment="1">
      <alignment horizontal="right" indent="1"/>
    </xf>
    <xf numFmtId="167" fontId="13" fillId="0" borderId="5" xfId="0" applyNumberFormat="1" applyFont="1" applyBorder="1" applyAlignment="1">
      <alignment horizontal="right" indent="1"/>
    </xf>
    <xf numFmtId="164" fontId="2" fillId="0" borderId="31" xfId="764" applyNumberFormat="1" applyFont="1" applyBorder="1" applyAlignment="1">
      <alignment horizontal="right" indent="1"/>
    </xf>
    <xf numFmtId="164" fontId="2" fillId="0" borderId="59" xfId="764" applyNumberFormat="1" applyFont="1" applyBorder="1" applyAlignment="1">
      <alignment horizontal="right" indent="1"/>
    </xf>
    <xf numFmtId="164" fontId="2" fillId="0" borderId="51" xfId="764" applyNumberFormat="1" applyFont="1" applyBorder="1" applyAlignment="1">
      <alignment horizontal="right" indent="1"/>
    </xf>
    <xf numFmtId="169" fontId="19" fillId="0" borderId="129" xfId="240" applyNumberFormat="1" applyFont="1" applyBorder="1" applyAlignment="1">
      <alignment horizontal="right" indent="1"/>
    </xf>
    <xf numFmtId="164" fontId="2" fillId="0" borderId="38" xfId="764" applyNumberFormat="1" applyFont="1" applyBorder="1" applyAlignment="1">
      <alignment horizontal="right" indent="1"/>
    </xf>
    <xf numFmtId="167" fontId="13" fillId="0" borderId="40" xfId="0" applyNumberFormat="1" applyFont="1" applyBorder="1" applyAlignment="1">
      <alignment horizontal="right" indent="1"/>
    </xf>
    <xf numFmtId="164" fontId="2" fillId="0" borderId="56" xfId="764" applyNumberFormat="1" applyFont="1" applyBorder="1" applyAlignment="1">
      <alignment horizontal="right" indent="1"/>
    </xf>
    <xf numFmtId="169" fontId="19" fillId="0" borderId="46" xfId="240" applyNumberFormat="1" applyFont="1" applyBorder="1" applyAlignment="1">
      <alignment horizontal="right" indent="1"/>
    </xf>
    <xf numFmtId="164" fontId="2" fillId="0" borderId="55" xfId="764" applyNumberFormat="1" applyFont="1" applyBorder="1" applyAlignment="1">
      <alignment horizontal="right" indent="1"/>
    </xf>
    <xf numFmtId="169" fontId="19" fillId="0" borderId="89" xfId="240" applyNumberFormat="1" applyFont="1" applyBorder="1" applyAlignment="1">
      <alignment horizontal="right" indent="1"/>
    </xf>
    <xf numFmtId="164" fontId="2" fillId="0" borderId="34" xfId="764" applyNumberFormat="1" applyFont="1" applyBorder="1" applyAlignment="1">
      <alignment horizontal="right" indent="1"/>
    </xf>
    <xf numFmtId="167" fontId="13" fillId="0" borderId="10" xfId="0" applyNumberFormat="1" applyFont="1" applyBorder="1" applyAlignment="1">
      <alignment horizontal="right" indent="1"/>
    </xf>
    <xf numFmtId="164" fontId="2" fillId="0" borderId="28" xfId="764" applyNumberFormat="1" applyFont="1" applyBorder="1" applyAlignment="1">
      <alignment horizontal="right" indent="1"/>
    </xf>
    <xf numFmtId="164" fontId="9" fillId="0" borderId="32" xfId="0" applyNumberFormat="1" applyFont="1" applyBorder="1" applyAlignment="1">
      <alignment horizontal="right" indent="1"/>
    </xf>
    <xf numFmtId="164" fontId="9" fillId="0" borderId="125" xfId="0" applyNumberFormat="1" applyFont="1" applyBorder="1" applyAlignment="1">
      <alignment horizontal="right" indent="1"/>
    </xf>
    <xf numFmtId="169" fontId="9" fillId="0" borderId="22" xfId="240" applyNumberFormat="1" applyFont="1" applyBorder="1" applyAlignment="1">
      <alignment horizontal="right" indent="1"/>
    </xf>
    <xf numFmtId="164" fontId="9" fillId="0" borderId="49" xfId="764" applyNumberFormat="1" applyFont="1" applyBorder="1" applyAlignment="1">
      <alignment horizontal="right" indent="1"/>
    </xf>
    <xf numFmtId="164" fontId="9" fillId="0" borderId="125" xfId="764" applyNumberFormat="1" applyFont="1" applyBorder="1" applyAlignment="1">
      <alignment horizontal="right" indent="1"/>
    </xf>
    <xf numFmtId="167" fontId="9" fillId="0" borderId="27" xfId="0" applyNumberFormat="1" applyFont="1" applyBorder="1" applyAlignment="1">
      <alignment horizontal="right" indent="1"/>
    </xf>
    <xf numFmtId="164" fontId="9" fillId="0" borderId="32" xfId="764" applyNumberFormat="1" applyFont="1" applyBorder="1" applyAlignment="1">
      <alignment horizontal="right" indent="1"/>
    </xf>
    <xf numFmtId="0" fontId="15" fillId="0" borderId="0" xfId="764" applyFont="1" applyAlignment="1"/>
    <xf numFmtId="0" fontId="14" fillId="0" borderId="0" xfId="764" applyFont="1"/>
    <xf numFmtId="164" fontId="2" fillId="0" borderId="0" xfId="764" applyNumberFormat="1" applyFont="1"/>
    <xf numFmtId="0" fontId="134" fillId="0" borderId="0" xfId="0" applyFont="1" applyAlignment="1">
      <alignment horizontal="center" vertical="center"/>
    </xf>
    <xf numFmtId="1" fontId="20" fillId="0" borderId="55" xfId="0" applyNumberFormat="1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 wrapText="1"/>
    </xf>
    <xf numFmtId="1" fontId="20" fillId="0" borderId="48" xfId="0" applyNumberFormat="1" applyFont="1" applyBorder="1" applyAlignment="1">
      <alignment horizontal="center" vertical="center" wrapText="1"/>
    </xf>
    <xf numFmtId="0" fontId="20" fillId="0" borderId="60" xfId="0" applyFont="1" applyBorder="1" applyAlignment="1">
      <alignment horizontal="left" indent="1"/>
    </xf>
    <xf numFmtId="164" fontId="9" fillId="0" borderId="51" xfId="0" applyNumberFormat="1" applyFont="1" applyBorder="1" applyAlignment="1">
      <alignment horizontal="right" indent="3"/>
    </xf>
    <xf numFmtId="164" fontId="9" fillId="0" borderId="40" xfId="0" applyNumberFormat="1" applyFont="1" applyBorder="1" applyAlignment="1">
      <alignment horizontal="right" indent="3"/>
    </xf>
    <xf numFmtId="164" fontId="9" fillId="0" borderId="38" xfId="0" applyNumberFormat="1" applyFont="1" applyBorder="1" applyAlignment="1">
      <alignment horizontal="right" indent="3"/>
    </xf>
    <xf numFmtId="0" fontId="19" fillId="0" borderId="60" xfId="0" applyFont="1" applyBorder="1" applyAlignment="1">
      <alignment horizontal="left" indent="1"/>
    </xf>
    <xf numFmtId="164" fontId="85" fillId="0" borderId="51" xfId="0" applyNumberFormat="1" applyFont="1" applyBorder="1" applyAlignment="1">
      <alignment horizontal="right" indent="3"/>
    </xf>
    <xf numFmtId="164" fontId="85" fillId="0" borderId="40" xfId="0" applyNumberFormat="1" applyFont="1" applyBorder="1" applyAlignment="1">
      <alignment horizontal="right" indent="3"/>
    </xf>
    <xf numFmtId="164" fontId="85" fillId="0" borderId="38" xfId="0" applyNumberFormat="1" applyFont="1" applyBorder="1" applyAlignment="1">
      <alignment horizontal="right" indent="3"/>
    </xf>
    <xf numFmtId="0" fontId="19" fillId="0" borderId="60" xfId="0" applyFont="1" applyBorder="1" applyAlignment="1">
      <alignment horizontal="left" indent="4"/>
    </xf>
    <xf numFmtId="164" fontId="2" fillId="0" borderId="51" xfId="0" applyNumberFormat="1" applyFont="1" applyBorder="1" applyAlignment="1">
      <alignment horizontal="right" indent="3"/>
    </xf>
    <xf numFmtId="164" fontId="2" fillId="0" borderId="40" xfId="0" applyNumberFormat="1" applyFont="1" applyBorder="1" applyAlignment="1">
      <alignment horizontal="right" indent="3"/>
    </xf>
    <xf numFmtId="164" fontId="2" fillId="0" borderId="38" xfId="0" applyNumberFormat="1" applyFont="1" applyBorder="1" applyAlignment="1">
      <alignment horizontal="right" indent="3"/>
    </xf>
    <xf numFmtId="0" fontId="19" fillId="0" borderId="74" xfId="0" applyFont="1" applyBorder="1" applyAlignment="1">
      <alignment horizontal="left" indent="4"/>
    </xf>
    <xf numFmtId="164" fontId="2" fillId="0" borderId="55" xfId="0" applyNumberFormat="1" applyFont="1" applyBorder="1" applyAlignment="1">
      <alignment horizontal="right" indent="3"/>
    </xf>
    <xf numFmtId="164" fontId="2" fillId="0" borderId="10" xfId="0" applyNumberFormat="1" applyFont="1" applyBorder="1" applyAlignment="1">
      <alignment horizontal="right" indent="3"/>
    </xf>
    <xf numFmtId="164" fontId="2" fillId="0" borderId="34" xfId="0" applyNumberFormat="1" applyFont="1" applyBorder="1" applyAlignment="1">
      <alignment horizontal="right" indent="3"/>
    </xf>
    <xf numFmtId="0" fontId="23" fillId="0" borderId="0" xfId="0" applyFont="1" applyFill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indent="1"/>
    </xf>
    <xf numFmtId="0" fontId="1" fillId="0" borderId="0" xfId="431"/>
    <xf numFmtId="0" fontId="133" fillId="0" borderId="0" xfId="0" applyFont="1"/>
    <xf numFmtId="0" fontId="4" fillId="0" borderId="0" xfId="769" applyFont="1"/>
    <xf numFmtId="0" fontId="2" fillId="0" borderId="0" xfId="769" applyFont="1"/>
    <xf numFmtId="49" fontId="14" fillId="0" borderId="0" xfId="769" applyNumberFormat="1" applyFont="1" applyBorder="1" applyAlignment="1">
      <alignment vertical="center"/>
    </xf>
    <xf numFmtId="0" fontId="14" fillId="0" borderId="0" xfId="769" applyFont="1"/>
    <xf numFmtId="0" fontId="15" fillId="0" borderId="0" xfId="769" applyFont="1"/>
    <xf numFmtId="0" fontId="14" fillId="0" borderId="0" xfId="769" applyFont="1" applyBorder="1" applyAlignment="1">
      <alignment horizontal="left" vertical="center"/>
    </xf>
    <xf numFmtId="0" fontId="15" fillId="0" borderId="0" xfId="769" applyFont="1" applyBorder="1" applyAlignment="1">
      <alignment horizontal="left" vertical="center"/>
    </xf>
    <xf numFmtId="49" fontId="14" fillId="0" borderId="0" xfId="769" applyNumberFormat="1" applyFont="1" applyBorder="1" applyAlignment="1">
      <alignment horizontal="center" vertical="center"/>
    </xf>
    <xf numFmtId="49" fontId="14" fillId="0" borderId="0" xfId="769" applyNumberFormat="1" applyFont="1" applyFill="1" applyBorder="1" applyAlignment="1">
      <alignment horizontal="left"/>
    </xf>
    <xf numFmtId="167" fontId="2" fillId="0" borderId="0" xfId="769" applyNumberFormat="1" applyFont="1" applyBorder="1" applyAlignment="1">
      <alignment horizontal="center"/>
    </xf>
    <xf numFmtId="49" fontId="2" fillId="0" borderId="0" xfId="769" applyNumberFormat="1" applyFont="1" applyBorder="1" applyAlignment="1">
      <alignment horizontal="center"/>
    </xf>
    <xf numFmtId="4" fontId="2" fillId="0" borderId="0" xfId="769" applyNumberFormat="1" applyFont="1" applyBorder="1" applyAlignment="1">
      <alignment horizontal="center"/>
    </xf>
    <xf numFmtId="49" fontId="8" fillId="0" borderId="0" xfId="769" applyNumberFormat="1" applyFont="1" applyBorder="1" applyAlignment="1">
      <alignment horizontal="left"/>
    </xf>
    <xf numFmtId="167" fontId="9" fillId="0" borderId="27" xfId="769" applyNumberFormat="1" applyFont="1" applyBorder="1" applyAlignment="1">
      <alignment horizontal="right" indent="4"/>
    </xf>
    <xf numFmtId="49" fontId="9" fillId="0" borderId="23" xfId="769" applyNumberFormat="1" applyFont="1" applyBorder="1" applyAlignment="1">
      <alignment horizontal="right" indent="4"/>
    </xf>
    <xf numFmtId="4" fontId="9" fillId="0" borderId="27" xfId="769" applyNumberFormat="1" applyFont="1" applyBorder="1" applyAlignment="1">
      <alignment horizontal="right" indent="2"/>
    </xf>
    <xf numFmtId="4" fontId="9" fillId="0" borderId="49" xfId="769" applyNumberFormat="1" applyFont="1" applyBorder="1" applyAlignment="1">
      <alignment horizontal="right" indent="2"/>
    </xf>
    <xf numFmtId="49" fontId="99" fillId="0" borderId="76" xfId="769" applyNumberFormat="1" applyFont="1" applyBorder="1" applyAlignment="1">
      <alignment horizontal="left" indent="1"/>
    </xf>
    <xf numFmtId="167" fontId="9" fillId="0" borderId="27" xfId="769" applyNumberFormat="1" applyFont="1" applyBorder="1" applyAlignment="1">
      <alignment horizontal="right" indent="3"/>
    </xf>
    <xf numFmtId="167" fontId="9" fillId="0" borderId="23" xfId="769" applyNumberFormat="1" applyFont="1" applyBorder="1" applyAlignment="1">
      <alignment horizontal="right" indent="3"/>
    </xf>
    <xf numFmtId="164" fontId="9" fillId="0" borderId="27" xfId="769" applyNumberFormat="1" applyFont="1" applyBorder="1" applyAlignment="1">
      <alignment horizontal="right" indent="2"/>
    </xf>
    <xf numFmtId="164" fontId="9" fillId="0" borderId="49" xfId="769" applyNumberFormat="1" applyFont="1" applyBorder="1" applyAlignment="1">
      <alignment horizontal="right" indent="2"/>
    </xf>
    <xf numFmtId="49" fontId="99" fillId="0" borderId="66" xfId="769" applyNumberFormat="1" applyFont="1" applyBorder="1" applyAlignment="1">
      <alignment horizontal="left" indent="1"/>
    </xf>
    <xf numFmtId="167" fontId="2" fillId="0" borderId="10" xfId="769" applyNumberFormat="1" applyFont="1" applyBorder="1" applyAlignment="1">
      <alignment horizontal="right" indent="3"/>
    </xf>
    <xf numFmtId="167" fontId="2" fillId="0" borderId="42" xfId="769" applyNumberFormat="1" applyFont="1" applyBorder="1" applyAlignment="1">
      <alignment horizontal="right" indent="3"/>
    </xf>
    <xf numFmtId="164" fontId="2" fillId="0" borderId="10" xfId="769" applyNumberFormat="1" applyFont="1" applyBorder="1" applyAlignment="1">
      <alignment horizontal="right" indent="2"/>
    </xf>
    <xf numFmtId="164" fontId="2" fillId="0" borderId="34" xfId="769" applyNumberFormat="1" applyFont="1" applyBorder="1" applyAlignment="1">
      <alignment horizontal="right" indent="2"/>
    </xf>
    <xf numFmtId="49" fontId="9" fillId="0" borderId="33" xfId="769" applyNumberFormat="1" applyFont="1" applyBorder="1" applyAlignment="1">
      <alignment horizontal="left" indent="2"/>
    </xf>
    <xf numFmtId="167" fontId="2" fillId="0" borderId="40" xfId="769" applyNumberFormat="1" applyFont="1" applyBorder="1" applyAlignment="1">
      <alignment horizontal="right" indent="3"/>
    </xf>
    <xf numFmtId="167" fontId="2" fillId="0" borderId="37" xfId="769" applyNumberFormat="1" applyFont="1" applyBorder="1" applyAlignment="1">
      <alignment horizontal="right" indent="3"/>
    </xf>
    <xf numFmtId="164" fontId="2" fillId="0" borderId="40" xfId="769" applyNumberFormat="1" applyFont="1" applyBorder="1" applyAlignment="1">
      <alignment horizontal="right" indent="2"/>
    </xf>
    <xf numFmtId="164" fontId="2" fillId="0" borderId="38" xfId="769" applyNumberFormat="1" applyFont="1" applyBorder="1" applyAlignment="1">
      <alignment horizontal="right" indent="2"/>
    </xf>
    <xf numFmtId="49" fontId="9" fillId="0" borderId="36" xfId="769" applyNumberFormat="1" applyFont="1" applyBorder="1" applyAlignment="1">
      <alignment horizontal="left" indent="1"/>
    </xf>
    <xf numFmtId="167" fontId="9" fillId="0" borderId="5" xfId="769" applyNumberFormat="1" applyFont="1" applyBorder="1" applyAlignment="1">
      <alignment horizontal="right" indent="3"/>
    </xf>
    <xf numFmtId="167" fontId="9" fillId="0" borderId="30" xfId="769" applyNumberFormat="1" applyFont="1" applyBorder="1" applyAlignment="1">
      <alignment horizontal="right" indent="3"/>
    </xf>
    <xf numFmtId="164" fontId="9" fillId="0" borderId="5" xfId="769" applyNumberFormat="1" applyFont="1" applyBorder="1" applyAlignment="1">
      <alignment horizontal="right" indent="2"/>
    </xf>
    <xf numFmtId="164" fontId="9" fillId="0" borderId="35" xfId="769" applyNumberFormat="1" applyFont="1" applyBorder="1" applyAlignment="1">
      <alignment horizontal="right" indent="2"/>
    </xf>
    <xf numFmtId="49" fontId="99" fillId="0" borderId="17" xfId="769" applyNumberFormat="1" applyFont="1" applyBorder="1" applyAlignment="1">
      <alignment horizontal="left" indent="1"/>
    </xf>
    <xf numFmtId="167" fontId="2" fillId="0" borderId="28" xfId="769" applyNumberFormat="1" applyFont="1" applyBorder="1" applyAlignment="1">
      <alignment horizontal="right" indent="3"/>
    </xf>
    <xf numFmtId="167" fontId="2" fillId="0" borderId="15" xfId="769" applyNumberFormat="1" applyFont="1" applyBorder="1" applyAlignment="1">
      <alignment horizontal="right" indent="3"/>
    </xf>
    <xf numFmtId="167" fontId="2" fillId="0" borderId="58" xfId="769" applyNumberFormat="1" applyFont="1" applyBorder="1" applyAlignment="1">
      <alignment horizontal="right" indent="3"/>
    </xf>
    <xf numFmtId="164" fontId="2" fillId="0" borderId="15" xfId="769" applyNumberFormat="1" applyFont="1" applyBorder="1" applyAlignment="1">
      <alignment horizontal="right" indent="2"/>
    </xf>
    <xf numFmtId="164" fontId="2" fillId="0" borderId="57" xfId="769" applyNumberFormat="1" applyFont="1" applyBorder="1" applyAlignment="1">
      <alignment horizontal="right" indent="2"/>
    </xf>
    <xf numFmtId="49" fontId="9" fillId="0" borderId="12" xfId="769" applyNumberFormat="1" applyFont="1" applyBorder="1" applyAlignment="1">
      <alignment horizontal="left" indent="2"/>
    </xf>
    <xf numFmtId="167" fontId="2" fillId="0" borderId="56" xfId="769" applyNumberFormat="1" applyFont="1" applyBorder="1" applyAlignment="1">
      <alignment horizontal="right" indent="3"/>
    </xf>
    <xf numFmtId="49" fontId="9" fillId="0" borderId="36" xfId="769" applyNumberFormat="1" applyFont="1" applyBorder="1" applyAlignment="1">
      <alignment horizontal="left" indent="2"/>
    </xf>
    <xf numFmtId="0" fontId="2" fillId="0" borderId="38" xfId="769" applyFont="1" applyBorder="1"/>
    <xf numFmtId="167" fontId="9" fillId="0" borderId="31" xfId="769" applyNumberFormat="1" applyFont="1" applyBorder="1" applyAlignment="1">
      <alignment horizontal="right" indent="3"/>
    </xf>
    <xf numFmtId="0" fontId="9" fillId="0" borderId="35" xfId="769" applyFont="1" applyBorder="1" applyAlignment="1">
      <alignment horizontal="right" indent="2"/>
    </xf>
    <xf numFmtId="164" fontId="2" fillId="0" borderId="33" xfId="769" applyNumberFormat="1" applyFont="1" applyBorder="1" applyAlignment="1">
      <alignment horizontal="right" indent="2"/>
    </xf>
    <xf numFmtId="164" fontId="2" fillId="0" borderId="36" xfId="769" applyNumberFormat="1" applyFont="1" applyBorder="1" applyAlignment="1">
      <alignment horizontal="right" indent="2"/>
    </xf>
    <xf numFmtId="167" fontId="2" fillId="0" borderId="37" xfId="769" applyNumberFormat="1" applyFont="1" applyBorder="1" applyAlignment="1" applyProtection="1">
      <alignment horizontal="right" indent="3"/>
      <protection locked="0"/>
    </xf>
    <xf numFmtId="49" fontId="9" fillId="0" borderId="36" xfId="769" applyNumberFormat="1" applyFont="1" applyBorder="1" applyAlignment="1">
      <alignment horizontal="left" indent="3"/>
    </xf>
    <xf numFmtId="164" fontId="9" fillId="0" borderId="17" xfId="769" applyNumberFormat="1" applyFont="1" applyBorder="1" applyAlignment="1">
      <alignment horizontal="right" indent="2"/>
    </xf>
    <xf numFmtId="49" fontId="9" fillId="0" borderId="27" xfId="769" applyNumberFormat="1" applyFont="1" applyBorder="1" applyAlignment="1">
      <alignment horizontal="center" vertical="center"/>
    </xf>
    <xf numFmtId="49" fontId="9" fillId="0" borderId="32" xfId="769" applyNumberFormat="1" applyFont="1" applyBorder="1" applyAlignment="1">
      <alignment horizontal="center" vertical="center"/>
    </xf>
    <xf numFmtId="49" fontId="118" fillId="0" borderId="27" xfId="769" applyNumberFormat="1" applyFont="1" applyBorder="1" applyAlignment="1">
      <alignment horizontal="center" vertical="center" wrapText="1"/>
    </xf>
    <xf numFmtId="49" fontId="118" fillId="0" borderId="49" xfId="769" applyNumberFormat="1" applyFont="1" applyBorder="1" applyAlignment="1">
      <alignment horizontal="center" vertical="center" wrapText="1"/>
    </xf>
    <xf numFmtId="0" fontId="9" fillId="0" borderId="20" xfId="769" applyFont="1" applyBorder="1" applyAlignment="1">
      <alignment horizontal="centerContinuous" vertical="center"/>
    </xf>
    <xf numFmtId="0" fontId="9" fillId="0" borderId="30" xfId="769" applyFont="1" applyBorder="1" applyAlignment="1">
      <alignment horizontal="centerContinuous" vertical="center"/>
    </xf>
    <xf numFmtId="0" fontId="9" fillId="0" borderId="17" xfId="769" applyFont="1" applyBorder="1" applyAlignment="1">
      <alignment horizontal="centerContinuous" vertical="center"/>
    </xf>
    <xf numFmtId="0" fontId="8" fillId="0" borderId="0" xfId="769" applyFont="1" applyBorder="1" applyAlignment="1">
      <alignment horizontal="centerContinuous"/>
    </xf>
    <xf numFmtId="0" fontId="5" fillId="0" borderId="0" xfId="769" applyFont="1" applyBorder="1" applyAlignment="1">
      <alignment horizontal="centerContinuous"/>
    </xf>
    <xf numFmtId="0" fontId="8" fillId="0" borderId="0" xfId="769" applyFont="1" applyAlignment="1">
      <alignment horizontal="centerContinuous"/>
    </xf>
    <xf numFmtId="0" fontId="5" fillId="0" borderId="0" xfId="769" applyFont="1" applyAlignment="1">
      <alignment horizontal="centerContinuous"/>
    </xf>
    <xf numFmtId="0" fontId="2" fillId="0" borderId="0" xfId="769" applyFont="1" applyAlignment="1">
      <alignment horizontal="right"/>
    </xf>
    <xf numFmtId="0" fontId="9" fillId="0" borderId="48" xfId="0" applyFont="1" applyBorder="1" applyAlignment="1">
      <alignment horizontal="center" vertical="center"/>
    </xf>
    <xf numFmtId="3" fontId="9" fillId="0" borderId="67" xfId="0" applyNumberFormat="1" applyFont="1" applyBorder="1" applyAlignment="1">
      <alignment horizontal="right" indent="3"/>
    </xf>
    <xf numFmtId="168" fontId="118" fillId="0" borderId="67" xfId="756" applyNumberFormat="1" applyFont="1" applyFill="1" applyBorder="1" applyAlignment="1">
      <alignment horizontal="right" indent="3"/>
    </xf>
    <xf numFmtId="3" fontId="2" fillId="0" borderId="45" xfId="0" applyNumberFormat="1" applyFont="1" applyBorder="1" applyAlignment="1">
      <alignment horizontal="right" indent="3"/>
    </xf>
    <xf numFmtId="168" fontId="16" fillId="0" borderId="45" xfId="756" applyNumberFormat="1" applyFont="1" applyFill="1" applyBorder="1" applyAlignment="1">
      <alignment horizontal="right" indent="3"/>
    </xf>
    <xf numFmtId="3" fontId="2" fillId="0" borderId="38" xfId="0" applyNumberFormat="1" applyFont="1" applyBorder="1" applyAlignment="1">
      <alignment horizontal="right" indent="3"/>
    </xf>
    <xf numFmtId="168" fontId="16" fillId="0" borderId="38" xfId="756" applyNumberFormat="1" applyFont="1" applyFill="1" applyBorder="1" applyAlignment="1">
      <alignment horizontal="right" indent="3"/>
    </xf>
    <xf numFmtId="168" fontId="16" fillId="0" borderId="57" xfId="756" applyNumberFormat="1" applyFont="1" applyFill="1" applyBorder="1" applyAlignment="1">
      <alignment horizontal="right" indent="3"/>
    </xf>
    <xf numFmtId="1" fontId="2" fillId="0" borderId="35" xfId="0" applyNumberFormat="1" applyFont="1" applyBorder="1" applyAlignment="1">
      <alignment horizontal="right" indent="3"/>
    </xf>
    <xf numFmtId="168" fontId="16" fillId="0" borderId="35" xfId="756" applyNumberFormat="1" applyFont="1" applyFill="1" applyBorder="1" applyAlignment="1">
      <alignment horizontal="right" indent="3"/>
    </xf>
    <xf numFmtId="0" fontId="19" fillId="0" borderId="0" xfId="0" applyFont="1"/>
    <xf numFmtId="0" fontId="134" fillId="0" borderId="0" xfId="0" applyFont="1"/>
    <xf numFmtId="167" fontId="3" fillId="0" borderId="89" xfId="0" applyNumberFormat="1" applyFont="1" applyFill="1" applyBorder="1" applyAlignment="1">
      <alignment horizontal="right" indent="5"/>
    </xf>
    <xf numFmtId="167" fontId="3" fillId="0" borderId="55" xfId="0" applyNumberFormat="1" applyFont="1" applyFill="1" applyBorder="1" applyAlignment="1">
      <alignment horizontal="right" indent="5"/>
    </xf>
    <xf numFmtId="167" fontId="3" fillId="0" borderId="34" xfId="0" applyNumberFormat="1" applyFont="1" applyFill="1" applyBorder="1" applyAlignment="1">
      <alignment horizontal="right" indent="5"/>
    </xf>
    <xf numFmtId="0" fontId="3" fillId="0" borderId="33" xfId="0" applyFont="1" applyFill="1" applyBorder="1" applyAlignment="1">
      <alignment horizontal="left" indent="1"/>
    </xf>
    <xf numFmtId="167" fontId="3" fillId="0" borderId="40" xfId="0" applyNumberFormat="1" applyFont="1" applyFill="1" applyBorder="1" applyAlignment="1">
      <alignment horizontal="right" indent="5"/>
    </xf>
    <xf numFmtId="167" fontId="3" fillId="0" borderId="51" xfId="0" applyNumberFormat="1" applyFont="1" applyFill="1" applyBorder="1" applyAlignment="1">
      <alignment horizontal="right" indent="5"/>
    </xf>
    <xf numFmtId="167" fontId="3" fillId="0" borderId="38" xfId="0" applyNumberFormat="1" applyFont="1" applyFill="1" applyBorder="1" applyAlignment="1">
      <alignment horizontal="right" indent="5"/>
    </xf>
    <xf numFmtId="0" fontId="3" fillId="0" borderId="36" xfId="0" applyFont="1" applyFill="1" applyBorder="1" applyAlignment="1">
      <alignment horizontal="left" indent="1"/>
    </xf>
    <xf numFmtId="167" fontId="3" fillId="0" borderId="15" xfId="0" applyNumberFormat="1" applyFont="1" applyFill="1" applyBorder="1" applyAlignment="1">
      <alignment horizontal="right" indent="5"/>
    </xf>
    <xf numFmtId="167" fontId="3" fillId="0" borderId="59" xfId="0" applyNumberFormat="1" applyFont="1" applyFill="1" applyBorder="1" applyAlignment="1">
      <alignment horizontal="right" indent="5"/>
    </xf>
    <xf numFmtId="167" fontId="3" fillId="0" borderId="57" xfId="0" applyNumberFormat="1" applyFont="1" applyFill="1" applyBorder="1" applyAlignment="1">
      <alignment horizontal="right" indent="5"/>
    </xf>
    <xf numFmtId="0" fontId="3" fillId="0" borderId="12" xfId="0" applyFont="1" applyFill="1" applyBorder="1" applyAlignment="1">
      <alignment horizontal="left" indent="1"/>
    </xf>
    <xf numFmtId="167" fontId="3" fillId="0" borderId="46" xfId="0" applyNumberFormat="1" applyFont="1" applyFill="1" applyBorder="1" applyAlignment="1">
      <alignment horizontal="right" indent="5"/>
    </xf>
    <xf numFmtId="167" fontId="3" fillId="0" borderId="129" xfId="0" applyNumberFormat="1" applyFont="1" applyFill="1" applyBorder="1" applyAlignment="1">
      <alignment horizontal="right" indent="5"/>
    </xf>
    <xf numFmtId="167" fontId="3" fillId="0" borderId="123" xfId="0" applyNumberFormat="1" applyFont="1" applyFill="1" applyBorder="1" applyAlignment="1">
      <alignment horizontal="right" indent="5"/>
    </xf>
    <xf numFmtId="167" fontId="3" fillId="0" borderId="35" xfId="0" applyNumberFormat="1" applyFont="1" applyFill="1" applyBorder="1" applyAlignment="1">
      <alignment horizontal="right" indent="5"/>
    </xf>
    <xf numFmtId="2" fontId="3" fillId="0" borderId="122" xfId="0" applyNumberFormat="1" applyFont="1" applyFill="1" applyBorder="1" applyAlignment="1">
      <alignment horizontal="right" indent="5"/>
    </xf>
    <xf numFmtId="49" fontId="3" fillId="0" borderId="75" xfId="0" applyNumberFormat="1" applyFont="1" applyFill="1" applyBorder="1" applyAlignment="1">
      <alignment horizontal="right" indent="5"/>
    </xf>
    <xf numFmtId="49" fontId="3" fillId="0" borderId="122" xfId="0" applyNumberFormat="1" applyFont="1" applyFill="1" applyBorder="1" applyAlignment="1">
      <alignment horizontal="right" indent="5"/>
    </xf>
    <xf numFmtId="49" fontId="37" fillId="0" borderId="76" xfId="0" applyNumberFormat="1" applyFont="1" applyFill="1" applyBorder="1" applyAlignment="1">
      <alignment horizontal="left" vertical="center" indent="1"/>
    </xf>
    <xf numFmtId="49" fontId="3" fillId="0" borderId="22" xfId="0" applyNumberFormat="1" applyFont="1" applyFill="1" applyBorder="1" applyAlignment="1">
      <alignment horizontal="right" indent="5"/>
    </xf>
    <xf numFmtId="49" fontId="3" fillId="0" borderId="23" xfId="0" applyNumberFormat="1" applyFont="1" applyFill="1" applyBorder="1" applyAlignment="1">
      <alignment horizontal="right" indent="5"/>
    </xf>
    <xf numFmtId="167" fontId="3" fillId="0" borderId="23" xfId="0" applyNumberFormat="1" applyFont="1" applyFill="1" applyBorder="1" applyAlignment="1">
      <alignment horizontal="right" indent="5"/>
    </xf>
    <xf numFmtId="49" fontId="37" fillId="0" borderId="7" xfId="0" applyNumberFormat="1" applyFont="1" applyFill="1" applyBorder="1" applyAlignment="1">
      <alignment horizontal="left" vertical="center" indent="1"/>
    </xf>
    <xf numFmtId="167" fontId="3" fillId="0" borderId="20" xfId="0" applyNumberFormat="1" applyFont="1" applyFill="1" applyBorder="1" applyAlignment="1">
      <alignment horizontal="right" indent="5"/>
    </xf>
    <xf numFmtId="0" fontId="3" fillId="0" borderId="17" xfId="0" applyFont="1" applyFill="1" applyBorder="1" applyAlignment="1">
      <alignment horizontal="left" indent="1"/>
    </xf>
    <xf numFmtId="0" fontId="3" fillId="0" borderId="122" xfId="0" applyFont="1" applyFill="1" applyBorder="1"/>
    <xf numFmtId="0" fontId="3" fillId="0" borderId="75" xfId="0" applyFont="1" applyFill="1" applyBorder="1"/>
    <xf numFmtId="0" fontId="37" fillId="0" borderId="76" xfId="0" applyFont="1" applyFill="1" applyBorder="1" applyAlignment="1">
      <alignment horizontal="left" vertical="center" indent="1"/>
    </xf>
    <xf numFmtId="0" fontId="99" fillId="0" borderId="122" xfId="0" applyFont="1" applyFill="1" applyBorder="1" applyAlignment="1">
      <alignment horizontal="center" vertical="center" wrapText="1"/>
    </xf>
    <xf numFmtId="0" fontId="99" fillId="0" borderId="69" xfId="0" applyFont="1" applyFill="1" applyBorder="1" applyAlignment="1">
      <alignment horizontal="center" vertical="center" wrapText="1"/>
    </xf>
    <xf numFmtId="0" fontId="99" fillId="0" borderId="67" xfId="0" applyFont="1" applyFill="1" applyBorder="1" applyAlignment="1">
      <alignment horizontal="center" vertical="center" wrapText="1"/>
    </xf>
    <xf numFmtId="0" fontId="21" fillId="0" borderId="66" xfId="0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167" fontId="9" fillId="0" borderId="89" xfId="0" applyNumberFormat="1" applyFont="1" applyFill="1" applyBorder="1" applyAlignment="1">
      <alignment horizontal="right" vertical="center" indent="4"/>
    </xf>
    <xf numFmtId="167" fontId="9" fillId="0" borderId="28" xfId="0" applyNumberFormat="1" applyFont="1" applyFill="1" applyBorder="1" applyAlignment="1">
      <alignment horizontal="right" vertical="center" indent="4"/>
    </xf>
    <xf numFmtId="167" fontId="9" fillId="0" borderId="34" xfId="0" applyNumberFormat="1" applyFont="1" applyFill="1" applyBorder="1" applyAlignment="1">
      <alignment horizontal="right" vertical="center" indent="4"/>
    </xf>
    <xf numFmtId="0" fontId="20" fillId="0" borderId="74" xfId="0" applyFont="1" applyBorder="1" applyAlignment="1">
      <alignment horizontal="left" vertical="center" indent="1"/>
    </xf>
    <xf numFmtId="167" fontId="2" fillId="0" borderId="46" xfId="0" applyNumberFormat="1" applyFont="1" applyFill="1" applyBorder="1" applyAlignment="1">
      <alignment horizontal="right" vertical="center" indent="4"/>
    </xf>
    <xf numFmtId="167" fontId="2" fillId="0" borderId="56" xfId="0" applyNumberFormat="1" applyFont="1" applyFill="1" applyBorder="1" applyAlignment="1">
      <alignment horizontal="right" vertical="center" indent="4"/>
    </xf>
    <xf numFmtId="167" fontId="2" fillId="0" borderId="38" xfId="0" applyNumberFormat="1" applyFont="1" applyFill="1" applyBorder="1" applyAlignment="1">
      <alignment horizontal="right" vertical="center" indent="4"/>
    </xf>
    <xf numFmtId="0" fontId="19" fillId="0" borderId="60" xfId="0" applyFont="1" applyBorder="1" applyAlignment="1">
      <alignment horizontal="left" vertical="center" indent="4"/>
    </xf>
    <xf numFmtId="167" fontId="136" fillId="0" borderId="46" xfId="0" applyNumberFormat="1" applyFont="1" applyFill="1" applyBorder="1" applyAlignment="1">
      <alignment horizontal="right" vertical="center" indent="4"/>
    </xf>
    <xf numFmtId="167" fontId="136" fillId="0" borderId="56" xfId="0" applyNumberFormat="1" applyFont="1" applyFill="1" applyBorder="1" applyAlignment="1">
      <alignment horizontal="right" vertical="center" indent="4"/>
    </xf>
    <xf numFmtId="167" fontId="136" fillId="0" borderId="38" xfId="0" applyNumberFormat="1" applyFont="1" applyFill="1" applyBorder="1" applyAlignment="1">
      <alignment horizontal="right" vertical="center" indent="4"/>
    </xf>
    <xf numFmtId="0" fontId="19" fillId="0" borderId="60" xfId="0" applyFont="1" applyBorder="1" applyAlignment="1">
      <alignment horizontal="left" vertical="center" indent="2"/>
    </xf>
    <xf numFmtId="167" fontId="9" fillId="0" borderId="46" xfId="0" applyNumberFormat="1" applyFont="1" applyFill="1" applyBorder="1" applyAlignment="1">
      <alignment horizontal="right" vertical="center" indent="4"/>
    </xf>
    <xf numFmtId="167" fontId="9" fillId="0" borderId="56" xfId="0" applyNumberFormat="1" applyFont="1" applyFill="1" applyBorder="1" applyAlignment="1">
      <alignment horizontal="right" vertical="center" indent="4"/>
    </xf>
    <xf numFmtId="167" fontId="9" fillId="0" borderId="38" xfId="0" applyNumberFormat="1" applyFont="1" applyFill="1" applyBorder="1" applyAlignment="1">
      <alignment horizontal="right" vertical="center" indent="4"/>
    </xf>
    <xf numFmtId="0" fontId="20" fillId="0" borderId="60" xfId="0" applyFont="1" applyBorder="1" applyAlignment="1">
      <alignment horizontal="left" vertical="center" indent="1"/>
    </xf>
    <xf numFmtId="167" fontId="4" fillId="0" borderId="46" xfId="0" applyNumberFormat="1" applyFont="1" applyFill="1" applyBorder="1" applyAlignment="1">
      <alignment horizontal="right" indent="4"/>
    </xf>
    <xf numFmtId="167" fontId="4" fillId="0" borderId="56" xfId="0" applyNumberFormat="1" applyFont="1" applyFill="1" applyBorder="1" applyAlignment="1">
      <alignment horizontal="right" indent="4"/>
    </xf>
    <xf numFmtId="167" fontId="4" fillId="0" borderId="57" xfId="0" applyNumberFormat="1" applyFont="1" applyFill="1" applyBorder="1" applyAlignment="1">
      <alignment horizontal="right" indent="4"/>
    </xf>
    <xf numFmtId="0" fontId="137" fillId="0" borderId="46" xfId="0" applyFont="1" applyFill="1" applyBorder="1" applyAlignment="1">
      <alignment horizontal="right" indent="4"/>
    </xf>
    <xf numFmtId="0" fontId="137" fillId="0" borderId="56" xfId="0" applyFont="1" applyFill="1" applyBorder="1" applyAlignment="1">
      <alignment horizontal="right" indent="4"/>
    </xf>
    <xf numFmtId="167" fontId="137" fillId="0" borderId="57" xfId="0" applyNumberFormat="1" applyFont="1" applyFill="1" applyBorder="1" applyAlignment="1">
      <alignment horizontal="right" indent="4"/>
    </xf>
    <xf numFmtId="167" fontId="4" fillId="0" borderId="129" xfId="0" applyNumberFormat="1" applyFont="1" applyFill="1" applyBorder="1" applyAlignment="1">
      <alignment horizontal="right" indent="4"/>
    </xf>
    <xf numFmtId="167" fontId="4" fillId="0" borderId="58" xfId="0" applyNumberFormat="1" applyFont="1" applyFill="1" applyBorder="1" applyAlignment="1">
      <alignment horizontal="right" indent="4"/>
    </xf>
    <xf numFmtId="167" fontId="77" fillId="0" borderId="129" xfId="0" applyNumberFormat="1" applyFont="1" applyFill="1" applyBorder="1" applyAlignment="1">
      <alignment horizontal="right" indent="4"/>
    </xf>
    <xf numFmtId="167" fontId="77" fillId="0" borderId="58" xfId="0" applyNumberFormat="1" applyFont="1" applyFill="1" applyBorder="1" applyAlignment="1">
      <alignment horizontal="right" indent="4"/>
    </xf>
    <xf numFmtId="167" fontId="77" fillId="0" borderId="57" xfId="0" applyNumberFormat="1" applyFont="1" applyFill="1" applyBorder="1" applyAlignment="1">
      <alignment horizontal="right" indent="4"/>
    </xf>
    <xf numFmtId="0" fontId="4" fillId="0" borderId="129" xfId="0" applyFont="1" applyFill="1" applyBorder="1" applyAlignment="1">
      <alignment horizontal="right" indent="4"/>
    </xf>
    <xf numFmtId="0" fontId="2" fillId="0" borderId="60" xfId="0" applyFont="1" applyBorder="1" applyAlignment="1">
      <alignment horizontal="left" vertical="center" indent="4"/>
    </xf>
    <xf numFmtId="167" fontId="137" fillId="0" borderId="46" xfId="0" applyNumberFormat="1" applyFont="1" applyFill="1" applyBorder="1" applyAlignment="1">
      <alignment horizontal="right" indent="4"/>
    </xf>
    <xf numFmtId="167" fontId="9" fillId="0" borderId="46" xfId="0" applyNumberFormat="1" applyFont="1" applyFill="1" applyBorder="1" applyAlignment="1">
      <alignment horizontal="right" indent="4"/>
    </xf>
    <xf numFmtId="167" fontId="9" fillId="0" borderId="56" xfId="0" applyNumberFormat="1" applyFont="1" applyFill="1" applyBorder="1" applyAlignment="1">
      <alignment horizontal="right" indent="4"/>
    </xf>
    <xf numFmtId="167" fontId="9" fillId="0" borderId="38" xfId="0" applyNumberFormat="1" applyFont="1" applyFill="1" applyBorder="1" applyAlignment="1">
      <alignment horizontal="right" indent="4"/>
    </xf>
    <xf numFmtId="0" fontId="20" fillId="0" borderId="60" xfId="0" applyFont="1" applyFill="1" applyBorder="1" applyAlignment="1">
      <alignment horizontal="left" vertical="center" indent="1"/>
    </xf>
    <xf numFmtId="167" fontId="2" fillId="0" borderId="129" xfId="0" applyNumberFormat="1" applyFont="1" applyFill="1" applyBorder="1" applyAlignment="1">
      <alignment horizontal="right" vertical="center" indent="4"/>
    </xf>
    <xf numFmtId="167" fontId="2" fillId="0" borderId="58" xfId="0" applyNumberFormat="1" applyFont="1" applyFill="1" applyBorder="1" applyAlignment="1">
      <alignment horizontal="right" vertical="center" indent="4"/>
    </xf>
    <xf numFmtId="167" fontId="2" fillId="0" borderId="57" xfId="0" applyNumberFormat="1" applyFont="1" applyFill="1" applyBorder="1" applyAlignment="1">
      <alignment horizontal="right" vertical="center" indent="4"/>
    </xf>
    <xf numFmtId="0" fontId="19" fillId="0" borderId="72" xfId="0" applyFont="1" applyBorder="1" applyAlignment="1">
      <alignment horizontal="left" vertical="center" indent="4"/>
    </xf>
    <xf numFmtId="167" fontId="85" fillId="0" borderId="129" xfId="0" applyNumberFormat="1" applyFont="1" applyFill="1" applyBorder="1" applyAlignment="1">
      <alignment horizontal="right" vertical="center" indent="4"/>
    </xf>
    <xf numFmtId="167" fontId="85" fillId="0" borderId="58" xfId="0" applyNumberFormat="1" applyFont="1" applyFill="1" applyBorder="1" applyAlignment="1">
      <alignment horizontal="right" vertical="center" indent="4"/>
    </xf>
    <xf numFmtId="167" fontId="85" fillId="0" borderId="57" xfId="0" applyNumberFormat="1" applyFont="1" applyFill="1" applyBorder="1" applyAlignment="1">
      <alignment horizontal="right" vertical="center" indent="4"/>
    </xf>
    <xf numFmtId="0" fontId="19" fillId="0" borderId="72" xfId="0" applyFont="1" applyBorder="1" applyAlignment="1">
      <alignment horizontal="left" vertical="center" indent="2"/>
    </xf>
    <xf numFmtId="167" fontId="9" fillId="0" borderId="129" xfId="0" applyNumberFormat="1" applyFont="1" applyFill="1" applyBorder="1" applyAlignment="1">
      <alignment horizontal="right" vertical="center" indent="4"/>
    </xf>
    <xf numFmtId="167" fontId="9" fillId="0" borderId="58" xfId="0" applyNumberFormat="1" applyFont="1" applyFill="1" applyBorder="1" applyAlignment="1">
      <alignment horizontal="right" vertical="center" indent="4"/>
    </xf>
    <xf numFmtId="167" fontId="9" fillId="0" borderId="57" xfId="0" applyNumberFormat="1" applyFont="1" applyFill="1" applyBorder="1" applyAlignment="1">
      <alignment horizontal="right" vertical="center" indent="4"/>
    </xf>
    <xf numFmtId="0" fontId="20" fillId="0" borderId="72" xfId="0" applyFont="1" applyBorder="1" applyAlignment="1">
      <alignment horizontal="left" vertical="center" indent="1"/>
    </xf>
    <xf numFmtId="0" fontId="85" fillId="0" borderId="44" xfId="0" applyFont="1" applyFill="1" applyBorder="1" applyAlignment="1">
      <alignment horizontal="right" vertical="center" indent="4"/>
    </xf>
    <xf numFmtId="0" fontId="85" fillId="0" borderId="62" xfId="0" applyFont="1" applyFill="1" applyBorder="1" applyAlignment="1">
      <alignment horizontal="right" vertical="center" indent="4"/>
    </xf>
    <xf numFmtId="0" fontId="85" fillId="0" borderId="124" xfId="0" applyFont="1" applyFill="1" applyBorder="1" applyAlignment="1">
      <alignment horizontal="right" vertical="center" indent="4"/>
    </xf>
    <xf numFmtId="0" fontId="19" fillId="0" borderId="11" xfId="0" applyFont="1" applyBorder="1" applyAlignment="1">
      <alignment horizontal="left" vertical="center" indent="2"/>
    </xf>
    <xf numFmtId="0" fontId="20" fillId="0" borderId="6" xfId="0" applyFont="1" applyBorder="1" applyAlignment="1">
      <alignment horizontal="left" vertical="center" indent="1"/>
    </xf>
    <xf numFmtId="0" fontId="20" fillId="0" borderId="1" xfId="0" applyFont="1" applyBorder="1" applyAlignment="1">
      <alignment horizontal="left" vertical="center" indent="1"/>
    </xf>
    <xf numFmtId="164" fontId="3" fillId="0" borderId="0" xfId="0" applyNumberFormat="1" applyFont="1"/>
    <xf numFmtId="164" fontId="37" fillId="0" borderId="0" xfId="0" applyNumberFormat="1" applyFont="1" applyBorder="1" applyAlignment="1">
      <alignment horizontal="right" indent="2"/>
    </xf>
    <xf numFmtId="164" fontId="9" fillId="0" borderId="22" xfId="0" applyNumberFormat="1" applyFont="1" applyBorder="1" applyAlignment="1">
      <alignment horizontal="right" indent="3"/>
    </xf>
    <xf numFmtId="164" fontId="9" fillId="0" borderId="125" xfId="0" applyNumberFormat="1" applyFont="1" applyBorder="1" applyAlignment="1">
      <alignment horizontal="right" indent="3"/>
    </xf>
    <xf numFmtId="164" fontId="9" fillId="0" borderId="26" xfId="0" applyNumberFormat="1" applyFont="1" applyBorder="1" applyAlignment="1">
      <alignment horizontal="right" indent="3"/>
    </xf>
    <xf numFmtId="164" fontId="9" fillId="0" borderId="23" xfId="0" applyNumberFormat="1" applyFont="1" applyBorder="1" applyAlignment="1">
      <alignment horizontal="right" indent="3"/>
    </xf>
    <xf numFmtId="164" fontId="9" fillId="0" borderId="32" xfId="0" applyNumberFormat="1" applyFont="1" applyBorder="1" applyAlignment="1">
      <alignment horizontal="right" indent="3"/>
    </xf>
    <xf numFmtId="0" fontId="9" fillId="0" borderId="6" xfId="0" applyFont="1" applyBorder="1" applyAlignment="1">
      <alignment horizontal="left" indent="1"/>
    </xf>
    <xf numFmtId="164" fontId="2" fillId="0" borderId="89" xfId="0" applyNumberFormat="1" applyFont="1" applyBorder="1" applyAlignment="1">
      <alignment horizontal="right" indent="3"/>
    </xf>
    <xf numFmtId="164" fontId="2" fillId="0" borderId="16" xfId="0" applyNumberFormat="1" applyFont="1" applyBorder="1" applyAlignment="1">
      <alignment horizontal="right" indent="3"/>
    </xf>
    <xf numFmtId="164" fontId="2" fillId="0" borderId="42" xfId="0" applyNumberFormat="1" applyFont="1" applyBorder="1" applyAlignment="1">
      <alignment horizontal="right" indent="3"/>
    </xf>
    <xf numFmtId="164" fontId="2" fillId="0" borderId="28" xfId="0" applyNumberFormat="1" applyFont="1" applyBorder="1" applyAlignment="1">
      <alignment horizontal="right" indent="3"/>
    </xf>
    <xf numFmtId="0" fontId="2" fillId="0" borderId="74" xfId="0" applyFont="1" applyBorder="1" applyAlignment="1">
      <alignment horizontal="left" indent="1"/>
    </xf>
    <xf numFmtId="164" fontId="2" fillId="0" borderId="46" xfId="0" applyNumberFormat="1" applyFont="1" applyBorder="1" applyAlignment="1">
      <alignment horizontal="right" indent="3"/>
    </xf>
    <xf numFmtId="164" fontId="2" fillId="0" borderId="39" xfId="0" applyNumberFormat="1" applyFont="1" applyBorder="1" applyAlignment="1">
      <alignment horizontal="right" indent="3"/>
    </xf>
    <xf numFmtId="164" fontId="2" fillId="0" borderId="37" xfId="0" applyNumberFormat="1" applyFont="1" applyBorder="1" applyAlignment="1">
      <alignment horizontal="right" indent="3"/>
    </xf>
    <xf numFmtId="164" fontId="2" fillId="0" borderId="56" xfId="0" applyNumberFormat="1" applyFont="1" applyBorder="1" applyAlignment="1">
      <alignment horizontal="right" indent="3"/>
    </xf>
    <xf numFmtId="0" fontId="2" fillId="0" borderId="60" xfId="0" applyFont="1" applyBorder="1" applyAlignment="1">
      <alignment horizontal="left" indent="1"/>
    </xf>
    <xf numFmtId="164" fontId="2" fillId="0" borderId="134" xfId="0" applyNumberFormat="1" applyFont="1" applyBorder="1" applyAlignment="1">
      <alignment horizontal="right" indent="3"/>
    </xf>
    <xf numFmtId="164" fontId="2" fillId="0" borderId="65" xfId="0" applyNumberFormat="1" applyFont="1" applyBorder="1" applyAlignment="1">
      <alignment horizontal="right" indent="3"/>
    </xf>
    <xf numFmtId="164" fontId="2" fillId="0" borderId="47" xfId="0" applyNumberFormat="1" applyFont="1" applyBorder="1" applyAlignment="1">
      <alignment horizontal="right" indent="3"/>
    </xf>
    <xf numFmtId="164" fontId="2" fillId="0" borderId="131" xfId="0" applyNumberFormat="1" applyFont="1" applyBorder="1" applyAlignment="1">
      <alignment horizontal="right" indent="3"/>
    </xf>
    <xf numFmtId="164" fontId="2" fillId="0" borderId="130" xfId="0" applyNumberFormat="1" applyFont="1" applyBorder="1" applyAlignment="1">
      <alignment horizontal="right" indent="3"/>
    </xf>
    <xf numFmtId="164" fontId="2" fillId="0" borderId="64" xfId="0" applyNumberFormat="1" applyFont="1" applyBorder="1" applyAlignment="1">
      <alignment horizontal="right" indent="3"/>
    </xf>
    <xf numFmtId="164" fontId="2" fillId="0" borderId="0" xfId="0" applyNumberFormat="1" applyFont="1" applyBorder="1" applyAlignment="1">
      <alignment horizontal="right" indent="3"/>
    </xf>
    <xf numFmtId="164" fontId="2" fillId="0" borderId="44" xfId="0" applyNumberFormat="1" applyFont="1" applyBorder="1" applyAlignment="1">
      <alignment horizontal="right" indent="3"/>
    </xf>
    <xf numFmtId="164" fontId="2" fillId="0" borderId="63" xfId="0" applyNumberFormat="1" applyFont="1" applyBorder="1" applyAlignment="1">
      <alignment horizontal="right" indent="3"/>
    </xf>
    <xf numFmtId="164" fontId="2" fillId="0" borderId="62" xfId="0" applyNumberFormat="1" applyFont="1" applyBorder="1" applyAlignment="1">
      <alignment horizontal="right" indent="3"/>
    </xf>
    <xf numFmtId="164" fontId="2" fillId="0" borderId="129" xfId="0" applyNumberFormat="1" applyFont="1" applyBorder="1" applyAlignment="1">
      <alignment horizontal="right" indent="3"/>
    </xf>
    <xf numFmtId="164" fontId="2" fillId="0" borderId="59" xfId="0" applyNumberFormat="1" applyFont="1" applyBorder="1" applyAlignment="1">
      <alignment horizontal="right" indent="3"/>
    </xf>
    <xf numFmtId="164" fontId="2" fillId="0" borderId="13" xfId="0" applyNumberFormat="1" applyFont="1" applyBorder="1" applyAlignment="1">
      <alignment horizontal="right" indent="3"/>
    </xf>
    <xf numFmtId="164" fontId="2" fillId="0" borderId="41" xfId="0" applyNumberFormat="1" applyFont="1" applyBorder="1" applyAlignment="1">
      <alignment horizontal="right" indent="3"/>
    </xf>
    <xf numFmtId="164" fontId="2" fillId="0" borderId="58" xfId="0" applyNumberFormat="1" applyFont="1" applyBorder="1" applyAlignment="1">
      <alignment horizontal="right" indent="3"/>
    </xf>
    <xf numFmtId="0" fontId="2" fillId="0" borderId="72" xfId="0" applyFont="1" applyBorder="1" applyAlignment="1">
      <alignment horizontal="left" indent="1"/>
    </xf>
    <xf numFmtId="164" fontId="2" fillId="0" borderId="129" xfId="0" applyNumberFormat="1" applyFont="1" applyFill="1" applyBorder="1" applyAlignment="1">
      <alignment horizontal="right" indent="3"/>
    </xf>
    <xf numFmtId="164" fontId="2" fillId="0" borderId="59" xfId="0" applyNumberFormat="1" applyFont="1" applyFill="1" applyBorder="1" applyAlignment="1">
      <alignment horizontal="right" indent="3"/>
    </xf>
    <xf numFmtId="164" fontId="2" fillId="0" borderId="13" xfId="0" applyNumberFormat="1" applyFont="1" applyFill="1" applyBorder="1" applyAlignment="1">
      <alignment horizontal="right" indent="3"/>
    </xf>
    <xf numFmtId="164" fontId="2" fillId="0" borderId="41" xfId="0" applyNumberFormat="1" applyFont="1" applyFill="1" applyBorder="1" applyAlignment="1">
      <alignment horizontal="right" indent="3"/>
    </xf>
    <xf numFmtId="164" fontId="2" fillId="0" borderId="58" xfId="0" applyNumberFormat="1" applyFont="1" applyFill="1" applyBorder="1" applyAlignment="1">
      <alignment horizontal="right" indent="3"/>
    </xf>
    <xf numFmtId="0" fontId="2" fillId="0" borderId="72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9" fillId="0" borderId="122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0" fontId="2" fillId="0" borderId="0" xfId="413" applyFont="1" applyFill="1" applyAlignment="1">
      <alignment horizontal="right" vertical="top"/>
    </xf>
    <xf numFmtId="0" fontId="14" fillId="0" borderId="0" xfId="759" applyFont="1" applyBorder="1"/>
    <xf numFmtId="167" fontId="9" fillId="0" borderId="71" xfId="0" applyNumberFormat="1" applyFont="1" applyBorder="1" applyAlignment="1">
      <alignment horizontal="right" vertical="center" indent="5"/>
    </xf>
    <xf numFmtId="169" fontId="118" fillId="0" borderId="70" xfId="756" applyNumberFormat="1" applyFont="1" applyBorder="1" applyAlignment="1">
      <alignment horizontal="right" indent="2"/>
    </xf>
    <xf numFmtId="164" fontId="4" fillId="0" borderId="73" xfId="0" applyNumberFormat="1" applyFont="1" applyBorder="1" applyAlignment="1">
      <alignment horizontal="right" indent="2"/>
    </xf>
    <xf numFmtId="164" fontId="118" fillId="0" borderId="67" xfId="758" applyNumberFormat="1" applyFont="1" applyFill="1" applyBorder="1" applyAlignment="1">
      <alignment horizontal="right" indent="2"/>
    </xf>
    <xf numFmtId="0" fontId="2" fillId="0" borderId="0" xfId="413" applyFont="1" applyFill="1" applyAlignment="1">
      <alignment vertical="top"/>
    </xf>
    <xf numFmtId="0" fontId="63" fillId="0" borderId="0" xfId="0" applyFont="1" applyAlignment="1">
      <alignment horizontal="center" vertical="center"/>
    </xf>
    <xf numFmtId="49" fontId="2" fillId="0" borderId="120" xfId="769" applyNumberFormat="1" applyFont="1" applyBorder="1" applyAlignment="1">
      <alignment horizontal="center" vertical="center"/>
    </xf>
    <xf numFmtId="0" fontId="2" fillId="0" borderId="7" xfId="769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9" fillId="0" borderId="7" xfId="1" applyFont="1" applyBorder="1" applyAlignment="1">
      <alignment horizontal="left" vertical="center" indent="1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164" fontId="2" fillId="0" borderId="21" xfId="3" applyNumberFormat="1" applyFont="1" applyBorder="1" applyAlignment="1">
      <alignment horizontal="center" vertical="center"/>
    </xf>
    <xf numFmtId="164" fontId="13" fillId="0" borderId="22" xfId="5" applyNumberFormat="1" applyFont="1" applyBorder="1" applyAlignment="1">
      <alignment horizontal="center" vertical="center"/>
    </xf>
    <xf numFmtId="164" fontId="2" fillId="0" borderId="88" xfId="3" applyNumberFormat="1" applyFont="1" applyBorder="1" applyAlignment="1">
      <alignment horizontal="center" vertical="center"/>
    </xf>
    <xf numFmtId="164" fontId="2" fillId="0" borderId="89" xfId="3" applyNumberFormat="1" applyFont="1" applyBorder="1" applyAlignment="1">
      <alignment horizontal="center" vertical="center"/>
    </xf>
    <xf numFmtId="0" fontId="5" fillId="0" borderId="0" xfId="6" applyFont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49" fontId="2" fillId="0" borderId="1" xfId="6" applyNumberFormat="1" applyFont="1" applyBorder="1" applyAlignment="1">
      <alignment horizontal="center" vertical="center"/>
    </xf>
    <xf numFmtId="49" fontId="2" fillId="0" borderId="6" xfId="6" applyNumberFormat="1" applyFont="1" applyBorder="1" applyAlignment="1">
      <alignment horizontal="center" vertical="center"/>
    </xf>
    <xf numFmtId="49" fontId="9" fillId="0" borderId="17" xfId="6" applyNumberFormat="1" applyFont="1" applyBorder="1" applyAlignment="1">
      <alignment horizontal="center" vertical="center" wrapText="1"/>
    </xf>
    <xf numFmtId="49" fontId="9" fillId="0" borderId="20" xfId="8" applyNumberFormat="1" applyFont="1" applyBorder="1" applyAlignment="1">
      <alignment horizontal="center" vertical="center" wrapText="1"/>
    </xf>
    <xf numFmtId="49" fontId="9" fillId="0" borderId="24" xfId="6" applyNumberFormat="1" applyFont="1" applyBorder="1" applyAlignment="1">
      <alignment horizontal="center" vertical="center" wrapText="1"/>
    </xf>
    <xf numFmtId="49" fontId="9" fillId="0" borderId="25" xfId="6" applyNumberFormat="1" applyFont="1" applyBorder="1" applyAlignment="1">
      <alignment horizontal="center" vertical="center" wrapText="1"/>
    </xf>
    <xf numFmtId="0" fontId="5" fillId="0" borderId="0" xfId="6" applyFont="1" applyAlignment="1">
      <alignment horizontal="center"/>
    </xf>
    <xf numFmtId="49" fontId="2" fillId="0" borderId="2" xfId="6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49" fontId="2" fillId="0" borderId="25" xfId="10" applyNumberFormat="1" applyFont="1" applyBorder="1" applyAlignment="1">
      <alignment horizontal="center" vertical="center"/>
    </xf>
    <xf numFmtId="49" fontId="2" fillId="0" borderId="7" xfId="10" applyNumberFormat="1" applyFont="1" applyBorder="1" applyAlignment="1">
      <alignment horizontal="center" vertical="center"/>
    </xf>
    <xf numFmtId="49" fontId="2" fillId="0" borderId="23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49" fontId="20" fillId="0" borderId="30" xfId="8" applyNumberFormat="1" applyFont="1" applyBorder="1" applyAlignment="1">
      <alignment horizontal="center" vertical="center"/>
    </xf>
    <xf numFmtId="49" fontId="9" fillId="0" borderId="17" xfId="6" applyNumberFormat="1" applyFont="1" applyBorder="1" applyAlignment="1">
      <alignment horizontal="center" vertical="center"/>
    </xf>
    <xf numFmtId="49" fontId="20" fillId="0" borderId="20" xfId="8" applyNumberFormat="1" applyFont="1" applyBorder="1" applyAlignment="1">
      <alignment horizontal="center" vertical="center"/>
    </xf>
    <xf numFmtId="0" fontId="2" fillId="0" borderId="0" xfId="11" applyFont="1" applyAlignment="1">
      <alignment horizontal="right" vertical="center"/>
    </xf>
    <xf numFmtId="0" fontId="9" fillId="0" borderId="0" xfId="11" applyFont="1" applyAlignment="1">
      <alignment horizontal="right" vertical="center"/>
    </xf>
    <xf numFmtId="0" fontId="5" fillId="0" borderId="0" xfId="1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25" xfId="11" applyFont="1" applyBorder="1" applyAlignment="1">
      <alignment horizontal="center" vertical="center"/>
    </xf>
    <xf numFmtId="0" fontId="2" fillId="0" borderId="43" xfId="11" applyFont="1" applyBorder="1" applyAlignment="1">
      <alignment horizontal="center" vertical="center"/>
    </xf>
    <xf numFmtId="0" fontId="2" fillId="0" borderId="44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center"/>
    </xf>
    <xf numFmtId="0" fontId="2" fillId="0" borderId="22" xfId="11" applyFont="1" applyBorder="1" applyAlignment="1">
      <alignment horizontal="center" vertical="center"/>
    </xf>
    <xf numFmtId="0" fontId="9" fillId="0" borderId="17" xfId="11" applyFont="1" applyBorder="1" applyAlignment="1">
      <alignment horizontal="center" vertical="center" wrapText="1"/>
    </xf>
    <xf numFmtId="0" fontId="9" fillId="0" borderId="30" xfId="11" applyFont="1" applyBorder="1" applyAlignment="1">
      <alignment horizontal="center" vertical="center" wrapText="1"/>
    </xf>
    <xf numFmtId="0" fontId="9" fillId="0" borderId="20" xfId="11" applyFont="1" applyBorder="1" applyAlignment="1">
      <alignment horizontal="center" vertical="center" wrapText="1"/>
    </xf>
    <xf numFmtId="0" fontId="9" fillId="0" borderId="39" xfId="11" applyFont="1" applyBorder="1" applyAlignment="1">
      <alignment horizontal="center" vertical="center" wrapText="1"/>
    </xf>
    <xf numFmtId="0" fontId="9" fillId="0" borderId="37" xfId="11" applyFont="1" applyBorder="1" applyAlignment="1">
      <alignment horizontal="center" vertical="center" wrapText="1"/>
    </xf>
    <xf numFmtId="0" fontId="9" fillId="0" borderId="46" xfId="11" applyFont="1" applyBorder="1" applyAlignment="1">
      <alignment horizontal="center" vertical="center" wrapText="1"/>
    </xf>
    <xf numFmtId="0" fontId="9" fillId="0" borderId="45" xfId="11" applyFont="1" applyBorder="1" applyAlignment="1">
      <alignment horizontal="center" vertical="center"/>
    </xf>
    <xf numFmtId="0" fontId="9" fillId="0" borderId="49" xfId="10" applyFont="1" applyBorder="1" applyAlignment="1">
      <alignment horizontal="center" vertical="center"/>
    </xf>
    <xf numFmtId="0" fontId="9" fillId="0" borderId="47" xfId="11" applyFont="1" applyBorder="1" applyAlignment="1">
      <alignment horizontal="center" vertical="center"/>
    </xf>
    <xf numFmtId="0" fontId="20" fillId="0" borderId="26" xfId="12" applyFont="1" applyBorder="1" applyAlignment="1">
      <alignment horizontal="center" vertical="center"/>
    </xf>
    <xf numFmtId="0" fontId="2" fillId="0" borderId="36" xfId="11" applyFont="1" applyFill="1" applyBorder="1" applyAlignment="1">
      <alignment horizontal="left" vertical="center" indent="1"/>
    </xf>
    <xf numFmtId="0" fontId="2" fillId="0" borderId="37" xfId="11" applyFont="1" applyFill="1" applyBorder="1" applyAlignment="1">
      <alignment horizontal="left" vertical="center" indent="1"/>
    </xf>
    <xf numFmtId="0" fontId="14" fillId="0" borderId="0" xfId="11" applyFont="1" applyAlignment="1">
      <alignment horizontal="left" vertical="center" wrapText="1"/>
    </xf>
    <xf numFmtId="0" fontId="9" fillId="0" borderId="47" xfId="11" applyFont="1" applyBorder="1" applyAlignment="1">
      <alignment horizontal="center" vertical="center" wrapText="1"/>
    </xf>
    <xf numFmtId="0" fontId="20" fillId="0" borderId="26" xfId="12" applyFont="1" applyBorder="1" applyAlignment="1">
      <alignment horizontal="center" vertical="center" wrapText="1"/>
    </xf>
    <xf numFmtId="0" fontId="9" fillId="0" borderId="48" xfId="11" applyFont="1" applyBorder="1" applyAlignment="1">
      <alignment horizontal="center" vertical="center" wrapText="1"/>
    </xf>
    <xf numFmtId="0" fontId="20" fillId="0" borderId="27" xfId="12" applyFont="1" applyBorder="1" applyAlignment="1">
      <alignment horizontal="center" vertical="center" wrapText="1"/>
    </xf>
    <xf numFmtId="0" fontId="9" fillId="0" borderId="12" xfId="11" applyFont="1" applyBorder="1" applyAlignment="1">
      <alignment horizontal="left" vertical="center" indent="1"/>
    </xf>
    <xf numFmtId="0" fontId="9" fillId="0" borderId="41" xfId="11" applyFont="1" applyBorder="1" applyAlignment="1">
      <alignment horizontal="left" vertical="center" indent="1"/>
    </xf>
    <xf numFmtId="0" fontId="2" fillId="0" borderId="36" xfId="11" applyFont="1" applyBorder="1" applyAlignment="1">
      <alignment horizontal="left" vertical="center" indent="1"/>
    </xf>
    <xf numFmtId="0" fontId="2" fillId="0" borderId="37" xfId="11" applyFont="1" applyBorder="1" applyAlignment="1">
      <alignment horizontal="left" vertical="center" indent="1"/>
    </xf>
    <xf numFmtId="0" fontId="9" fillId="0" borderId="52" xfId="11" applyFont="1" applyBorder="1" applyAlignment="1">
      <alignment horizontal="left" vertical="center" indent="1"/>
    </xf>
    <xf numFmtId="0" fontId="9" fillId="0" borderId="53" xfId="11" applyFont="1" applyBorder="1" applyAlignment="1">
      <alignment horizontal="left" vertical="center" indent="1"/>
    </xf>
    <xf numFmtId="0" fontId="5" fillId="0" borderId="0" xfId="14" applyFont="1" applyAlignment="1">
      <alignment horizontal="center"/>
    </xf>
    <xf numFmtId="0" fontId="24" fillId="0" borderId="0" xfId="8" applyFont="1" applyAlignment="1">
      <alignment horizontal="center"/>
    </xf>
    <xf numFmtId="0" fontId="7" fillId="0" borderId="0" xfId="14" applyFont="1" applyAlignment="1">
      <alignment horizontal="center" vertical="top"/>
    </xf>
    <xf numFmtId="0" fontId="25" fillId="0" borderId="0" xfId="8" applyFont="1" applyAlignment="1">
      <alignment horizontal="center" vertical="top"/>
    </xf>
    <xf numFmtId="49" fontId="2" fillId="0" borderId="1" xfId="14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2" fillId="0" borderId="6" xfId="8" applyNumberFormat="1" applyFont="1" applyBorder="1" applyAlignment="1">
      <alignment horizontal="center" vertical="center" wrapText="1"/>
    </xf>
    <xf numFmtId="49" fontId="9" fillId="0" borderId="2" xfId="14" applyNumberFormat="1" applyFont="1" applyBorder="1" applyAlignment="1">
      <alignment horizontal="center" vertical="center"/>
    </xf>
    <xf numFmtId="49" fontId="9" fillId="0" borderId="24" xfId="14" applyNumberFormat="1" applyFont="1" applyBorder="1" applyAlignment="1">
      <alignment horizontal="center" vertical="center"/>
    </xf>
    <xf numFmtId="49" fontId="9" fillId="0" borderId="24" xfId="8" applyNumberFormat="1" applyFont="1" applyBorder="1" applyAlignment="1">
      <alignment horizontal="center" vertical="center"/>
    </xf>
    <xf numFmtId="49" fontId="9" fillId="0" borderId="25" xfId="8" applyNumberFormat="1" applyFont="1" applyBorder="1" applyAlignment="1">
      <alignment horizontal="center" vertical="center"/>
    </xf>
    <xf numFmtId="49" fontId="9" fillId="0" borderId="17" xfId="14" applyNumberFormat="1" applyFont="1" applyBorder="1" applyAlignment="1">
      <alignment horizontal="center" vertical="center" wrapText="1"/>
    </xf>
    <xf numFmtId="49" fontId="9" fillId="0" borderId="30" xfId="14" applyNumberFormat="1" applyFont="1" applyBorder="1" applyAlignment="1">
      <alignment horizontal="center" vertical="center" wrapText="1"/>
    </xf>
    <xf numFmtId="49" fontId="9" fillId="0" borderId="30" xfId="8" applyNumberFormat="1" applyFont="1" applyBorder="1" applyAlignment="1">
      <alignment horizontal="center" vertical="center" wrapText="1"/>
    </xf>
    <xf numFmtId="49" fontId="9" fillId="0" borderId="36" xfId="14" applyNumberFormat="1" applyFont="1" applyBorder="1" applyAlignment="1">
      <alignment horizontal="center" vertical="center"/>
    </xf>
    <xf numFmtId="49" fontId="20" fillId="0" borderId="56" xfId="8" applyNumberFormat="1" applyFont="1" applyBorder="1" applyAlignment="1">
      <alignment horizontal="center" vertical="center"/>
    </xf>
    <xf numFmtId="49" fontId="9" fillId="0" borderId="39" xfId="14" applyNumberFormat="1" applyFont="1" applyBorder="1" applyAlignment="1">
      <alignment horizontal="center" vertical="center"/>
    </xf>
    <xf numFmtId="49" fontId="9" fillId="0" borderId="56" xfId="14" applyNumberFormat="1" applyFont="1" applyBorder="1" applyAlignment="1">
      <alignment horizontal="center" vertical="center"/>
    </xf>
    <xf numFmtId="49" fontId="9" fillId="0" borderId="51" xfId="14" applyNumberFormat="1" applyFont="1" applyBorder="1" applyAlignment="1">
      <alignment horizontal="center" vertical="center" wrapText="1"/>
    </xf>
    <xf numFmtId="49" fontId="9" fillId="0" borderId="40" xfId="14" applyNumberFormat="1" applyFont="1" applyBorder="1" applyAlignment="1">
      <alignment horizontal="center" vertical="center"/>
    </xf>
    <xf numFmtId="49" fontId="9" fillId="0" borderId="51" xfId="11" applyNumberFormat="1" applyFont="1" applyBorder="1" applyAlignment="1">
      <alignment horizontal="center" vertical="center" wrapText="1"/>
    </xf>
    <xf numFmtId="49" fontId="9" fillId="0" borderId="40" xfId="11" applyNumberFormat="1" applyFont="1" applyBorder="1" applyAlignment="1">
      <alignment horizontal="center" vertical="center" wrapText="1"/>
    </xf>
    <xf numFmtId="0" fontId="5" fillId="0" borderId="0" xfId="14" applyFont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0" fontId="7" fillId="0" borderId="0" xfId="10" applyFont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0" fontId="2" fillId="0" borderId="11" xfId="10" applyFont="1" applyBorder="1" applyAlignment="1">
      <alignment horizontal="center" vertical="center"/>
    </xf>
    <xf numFmtId="0" fontId="2" fillId="0" borderId="6" xfId="10" applyFont="1" applyBorder="1" applyAlignment="1">
      <alignment horizontal="center" vertical="center"/>
    </xf>
    <xf numFmtId="0" fontId="9" fillId="0" borderId="17" xfId="14" applyFont="1" applyBorder="1" applyAlignment="1">
      <alignment horizontal="center" vertical="center" wrapText="1"/>
    </xf>
    <xf numFmtId="0" fontId="9" fillId="0" borderId="30" xfId="13" applyFont="1" applyBorder="1" applyAlignment="1">
      <alignment horizontal="center" vertical="center"/>
    </xf>
    <xf numFmtId="0" fontId="9" fillId="0" borderId="17" xfId="14" applyFont="1" applyBorder="1" applyAlignment="1">
      <alignment horizontal="center" vertical="center"/>
    </xf>
    <xf numFmtId="0" fontId="9" fillId="0" borderId="20" xfId="14" applyFont="1" applyBorder="1" applyAlignment="1">
      <alignment horizontal="center" vertical="center"/>
    </xf>
    <xf numFmtId="0" fontId="9" fillId="0" borderId="2" xfId="14" applyFont="1" applyBorder="1" applyAlignment="1">
      <alignment horizontal="center" vertical="center" wrapText="1"/>
    </xf>
    <xf numFmtId="0" fontId="9" fillId="0" borderId="24" xfId="10" applyFont="1" applyBorder="1" applyAlignment="1">
      <alignment horizontal="center" vertical="center"/>
    </xf>
    <xf numFmtId="0" fontId="9" fillId="0" borderId="25" xfId="10" applyFont="1" applyBorder="1" applyAlignment="1">
      <alignment horizontal="center" vertical="center"/>
    </xf>
    <xf numFmtId="0" fontId="9" fillId="0" borderId="1" xfId="14" applyFont="1" applyBorder="1" applyAlignment="1">
      <alignment horizontal="center" vertical="center" wrapText="1"/>
    </xf>
    <xf numFmtId="0" fontId="9" fillId="0" borderId="72" xfId="13" applyFont="1" applyBorder="1" applyAlignment="1">
      <alignment horizontal="center" vertical="center" wrapText="1"/>
    </xf>
    <xf numFmtId="0" fontId="9" fillId="0" borderId="45" xfId="13" applyFont="1" applyBorder="1" applyAlignment="1">
      <alignment horizontal="center" vertical="center" wrapText="1"/>
    </xf>
    <xf numFmtId="0" fontId="9" fillId="0" borderId="49" xfId="13" applyFont="1" applyBorder="1" applyAlignment="1">
      <alignment horizontal="center" vertical="center" wrapText="1"/>
    </xf>
    <xf numFmtId="0" fontId="9" fillId="0" borderId="54" xfId="1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7" fillId="0" borderId="0" xfId="759" applyFont="1" applyAlignment="1">
      <alignment horizontal="center"/>
    </xf>
    <xf numFmtId="0" fontId="9" fillId="0" borderId="35" xfId="759" applyFont="1" applyBorder="1" applyAlignment="1">
      <alignment horizontal="center" vertical="center"/>
    </xf>
    <xf numFmtId="0" fontId="9" fillId="0" borderId="123" xfId="759" applyFont="1" applyBorder="1" applyAlignment="1">
      <alignment horizontal="center" vertical="center"/>
    </xf>
    <xf numFmtId="0" fontId="9" fillId="0" borderId="5" xfId="759" applyFont="1" applyBorder="1" applyAlignment="1">
      <alignment horizontal="center" vertical="center"/>
    </xf>
    <xf numFmtId="0" fontId="9" fillId="0" borderId="31" xfId="759" applyFont="1" applyBorder="1" applyAlignment="1">
      <alignment horizontal="center" vertical="center"/>
    </xf>
    <xf numFmtId="0" fontId="9" fillId="0" borderId="124" xfId="759" applyFont="1" applyBorder="1" applyAlignment="1">
      <alignment horizontal="center" vertical="center"/>
    </xf>
    <xf numFmtId="0" fontId="9" fillId="0" borderId="49" xfId="759" applyFont="1" applyBorder="1" applyAlignment="1">
      <alignment horizontal="center" vertical="center"/>
    </xf>
    <xf numFmtId="0" fontId="9" fillId="0" borderId="63" xfId="759" applyFont="1" applyBorder="1" applyAlignment="1">
      <alignment horizontal="center" vertical="center"/>
    </xf>
    <xf numFmtId="0" fontId="9" fillId="0" borderId="125" xfId="759" applyFont="1" applyBorder="1" applyAlignment="1">
      <alignment horizontal="center" vertical="center"/>
    </xf>
    <xf numFmtId="0" fontId="10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3" fillId="0" borderId="17" xfId="0" applyFont="1" applyBorder="1" applyAlignment="1">
      <alignment horizontal="center" vertical="center"/>
    </xf>
    <xf numFmtId="0" fontId="103" fillId="0" borderId="20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103" fillId="0" borderId="2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8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0" fillId="0" borderId="0" xfId="0" applyFont="1" applyBorder="1" applyAlignment="1">
      <alignment horizontal="center" vertical="center"/>
    </xf>
    <xf numFmtId="0" fontId="111" fillId="0" borderId="2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center" vertical="center" wrapText="1"/>
    </xf>
    <xf numFmtId="0" fontId="111" fillId="0" borderId="25" xfId="0" applyFont="1" applyBorder="1" applyAlignment="1">
      <alignment horizontal="center" vertical="center" wrapText="1"/>
    </xf>
    <xf numFmtId="0" fontId="111" fillId="0" borderId="12" xfId="0" applyFont="1" applyBorder="1" applyAlignment="1">
      <alignment horizontal="center" vertical="center" wrapText="1"/>
    </xf>
    <xf numFmtId="0" fontId="111" fillId="0" borderId="41" xfId="0" applyFont="1" applyBorder="1" applyAlignment="1">
      <alignment horizontal="center" vertical="center" wrapText="1"/>
    </xf>
    <xf numFmtId="0" fontId="111" fillId="0" borderId="129" xfId="0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/>
    </xf>
    <xf numFmtId="0" fontId="111" fillId="0" borderId="30" xfId="0" applyFont="1" applyBorder="1" applyAlignment="1">
      <alignment horizontal="center" vertical="center"/>
    </xf>
    <xf numFmtId="0" fontId="111" fillId="0" borderId="20" xfId="0" applyFont="1" applyBorder="1" applyAlignment="1">
      <alignment horizontal="center" vertical="center"/>
    </xf>
    <xf numFmtId="0" fontId="111" fillId="0" borderId="41" xfId="0" applyFont="1" applyBorder="1" applyAlignment="1">
      <alignment horizontal="center" vertical="center"/>
    </xf>
    <xf numFmtId="0" fontId="111" fillId="0" borderId="36" xfId="0" applyFont="1" applyBorder="1" applyAlignment="1">
      <alignment horizontal="center" vertical="center"/>
    </xf>
    <xf numFmtId="0" fontId="111" fillId="0" borderId="37" xfId="0" applyFont="1" applyBorder="1" applyAlignment="1">
      <alignment horizontal="center" vertical="center"/>
    </xf>
    <xf numFmtId="0" fontId="111" fillId="0" borderId="46" xfId="0" applyFont="1" applyBorder="1" applyAlignment="1">
      <alignment horizontal="center" vertical="center"/>
    </xf>
    <xf numFmtId="0" fontId="113" fillId="0" borderId="12" xfId="0" applyFont="1" applyBorder="1" applyAlignment="1">
      <alignment horizontal="center" vertical="center" wrapText="1"/>
    </xf>
    <xf numFmtId="0" fontId="113" fillId="0" borderId="58" xfId="0" applyFont="1" applyBorder="1" applyAlignment="1">
      <alignment horizontal="center" vertical="center" wrapText="1"/>
    </xf>
    <xf numFmtId="0" fontId="113" fillId="0" borderId="15" xfId="0" applyFont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0" fontId="111" fillId="0" borderId="15" xfId="0" applyFont="1" applyBorder="1" applyAlignment="1">
      <alignment horizontal="center" vertical="center" wrapText="1"/>
    </xf>
    <xf numFmtId="0" fontId="111" fillId="0" borderId="10" xfId="0" applyFont="1" applyBorder="1" applyAlignment="1">
      <alignment horizontal="center" vertical="center" wrapText="1"/>
    </xf>
    <xf numFmtId="0" fontId="103" fillId="0" borderId="0" xfId="0" applyFont="1" applyBorder="1" applyAlignment="1">
      <alignment horizontal="center" vertical="center"/>
    </xf>
    <xf numFmtId="0" fontId="103" fillId="0" borderId="50" xfId="0" applyFont="1" applyBorder="1" applyAlignment="1">
      <alignment horizontal="center" vertical="center" wrapText="1"/>
    </xf>
    <xf numFmtId="0" fontId="103" fillId="0" borderId="27" xfId="0" applyFont="1" applyBorder="1" applyAlignment="1">
      <alignment horizontal="center" vertical="center" wrapText="1"/>
    </xf>
    <xf numFmtId="0" fontId="103" fillId="0" borderId="33" xfId="0" applyFont="1" applyBorder="1" applyAlignment="1">
      <alignment horizontal="center" vertical="center"/>
    </xf>
    <xf numFmtId="0" fontId="103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1" borderId="2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8" fillId="0" borderId="17" xfId="762" applyFont="1" applyBorder="1" applyAlignment="1">
      <alignment horizontal="center" vertical="center"/>
    </xf>
    <xf numFmtId="0" fontId="118" fillId="0" borderId="30" xfId="762" applyFont="1" applyBorder="1" applyAlignment="1">
      <alignment horizontal="center" vertical="center"/>
    </xf>
    <xf numFmtId="0" fontId="118" fillId="0" borderId="20" xfId="762" applyFont="1" applyBorder="1" applyAlignment="1">
      <alignment horizontal="center" vertical="center"/>
    </xf>
    <xf numFmtId="0" fontId="97" fillId="0" borderId="0" xfId="765" applyFont="1" applyAlignment="1">
      <alignment horizontal="center"/>
    </xf>
    <xf numFmtId="0" fontId="124" fillId="0" borderId="0" xfId="765" applyFont="1" applyAlignment="1">
      <alignment horizontal="center"/>
    </xf>
    <xf numFmtId="0" fontId="9" fillId="0" borderId="17" xfId="763" applyFont="1" applyBorder="1" applyAlignment="1">
      <alignment horizontal="center" vertical="center"/>
    </xf>
    <xf numFmtId="0" fontId="9" fillId="0" borderId="30" xfId="763" applyFont="1" applyBorder="1" applyAlignment="1">
      <alignment horizontal="center" vertical="center"/>
    </xf>
    <xf numFmtId="0" fontId="9" fillId="0" borderId="20" xfId="763" applyFont="1" applyBorder="1" applyAlignment="1">
      <alignment horizontal="center" vertical="center"/>
    </xf>
    <xf numFmtId="0" fontId="119" fillId="0" borderId="17" xfId="764" applyFont="1" applyFill="1" applyBorder="1" applyAlignment="1">
      <alignment horizontal="center" vertical="center"/>
    </xf>
    <xf numFmtId="0" fontId="119" fillId="0" borderId="30" xfId="764" applyFont="1" applyFill="1" applyBorder="1" applyAlignment="1">
      <alignment horizontal="center" vertical="center"/>
    </xf>
    <xf numFmtId="0" fontId="119" fillId="0" borderId="20" xfId="764" applyFont="1" applyFill="1" applyBorder="1" applyAlignment="1">
      <alignment horizontal="center" vertical="center"/>
    </xf>
    <xf numFmtId="0" fontId="9" fillId="0" borderId="45" xfId="763" applyFont="1" applyBorder="1" applyAlignment="1">
      <alignment horizontal="center" vertical="center" wrapText="1"/>
    </xf>
    <xf numFmtId="0" fontId="9" fillId="0" borderId="49" xfId="763" applyFont="1" applyBorder="1" applyAlignment="1">
      <alignment horizontal="center" vertical="center" wrapText="1"/>
    </xf>
    <xf numFmtId="0" fontId="9" fillId="0" borderId="65" xfId="763" applyFont="1" applyBorder="1" applyAlignment="1">
      <alignment horizontal="center" vertical="center" wrapText="1"/>
    </xf>
    <xf numFmtId="0" fontId="9" fillId="0" borderId="125" xfId="763" applyFont="1" applyBorder="1" applyAlignment="1">
      <alignment horizontal="center" vertical="center" wrapText="1"/>
    </xf>
    <xf numFmtId="0" fontId="118" fillId="0" borderId="48" xfId="764" applyFont="1" applyBorder="1" applyAlignment="1">
      <alignment horizontal="center" vertical="center" wrapText="1"/>
    </xf>
    <xf numFmtId="0" fontId="118" fillId="0" borderId="27" xfId="764" applyFont="1" applyBorder="1" applyAlignment="1">
      <alignment horizontal="center" vertical="center" wrapText="1"/>
    </xf>
    <xf numFmtId="0" fontId="119" fillId="0" borderId="39" xfId="765" applyFont="1" applyFill="1" applyBorder="1" applyAlignment="1">
      <alignment horizontal="center" vertical="center"/>
    </xf>
    <xf numFmtId="0" fontId="119" fillId="0" borderId="46" xfId="765" applyFont="1" applyFill="1" applyBorder="1" applyAlignment="1">
      <alignment horizontal="center" vertical="center"/>
    </xf>
    <xf numFmtId="0" fontId="9" fillId="0" borderId="52" xfId="763" applyFont="1" applyBorder="1" applyAlignment="1">
      <alignment horizontal="center" vertical="center"/>
    </xf>
    <xf numFmtId="0" fontId="9" fillId="0" borderId="130" xfId="763" applyFont="1" applyBorder="1" applyAlignment="1">
      <alignment horizontal="center" vertical="center"/>
    </xf>
    <xf numFmtId="0" fontId="9" fillId="0" borderId="12" xfId="763" applyFont="1" applyBorder="1" applyAlignment="1">
      <alignment horizontal="center" vertical="center"/>
    </xf>
    <xf numFmtId="0" fontId="9" fillId="0" borderId="58" xfId="763" applyFont="1" applyBorder="1" applyAlignment="1">
      <alignment horizontal="center" vertical="center"/>
    </xf>
    <xf numFmtId="0" fontId="126" fillId="0" borderId="0" xfId="763" applyFont="1" applyAlignment="1">
      <alignment horizontal="center" vertical="center"/>
    </xf>
    <xf numFmtId="0" fontId="100" fillId="0" borderId="0" xfId="0" applyFont="1" applyAlignment="1"/>
    <xf numFmtId="0" fontId="127" fillId="0" borderId="0" xfId="763" applyFont="1" applyAlignment="1">
      <alignment horizontal="center" vertical="center"/>
    </xf>
    <xf numFmtId="0" fontId="128" fillId="0" borderId="0" xfId="0" applyFont="1" applyAlignment="1"/>
    <xf numFmtId="0" fontId="4" fillId="0" borderId="1" xfId="764" applyFont="1" applyBorder="1" applyAlignment="1">
      <alignment horizontal="center" vertical="center" wrapText="1"/>
    </xf>
    <xf numFmtId="0" fontId="4" fillId="0" borderId="11" xfId="764" applyFont="1" applyBorder="1" applyAlignment="1">
      <alignment horizontal="center" vertical="center" wrapText="1"/>
    </xf>
    <xf numFmtId="0" fontId="4" fillId="0" borderId="6" xfId="764" applyFont="1" applyBorder="1" applyAlignment="1">
      <alignment horizontal="center" vertical="center" wrapText="1"/>
    </xf>
    <xf numFmtId="0" fontId="9" fillId="0" borderId="52" xfId="763" applyFont="1" applyBorder="1" applyAlignment="1">
      <alignment horizontal="center" vertical="center" wrapText="1"/>
    </xf>
    <xf numFmtId="0" fontId="9" fillId="0" borderId="130" xfId="763" applyFont="1" applyBorder="1" applyAlignment="1">
      <alignment horizontal="center" vertical="center" wrapText="1"/>
    </xf>
    <xf numFmtId="0" fontId="9" fillId="0" borderId="12" xfId="763" applyFont="1" applyBorder="1" applyAlignment="1">
      <alignment horizontal="center" vertical="center" wrapText="1"/>
    </xf>
    <xf numFmtId="0" fontId="9" fillId="0" borderId="58" xfId="763" applyFont="1" applyBorder="1" applyAlignment="1">
      <alignment horizontal="center" vertical="center" wrapText="1"/>
    </xf>
    <xf numFmtId="0" fontId="118" fillId="0" borderId="26" xfId="764" applyFont="1" applyBorder="1" applyAlignment="1">
      <alignment horizontal="center" vertical="center" wrapText="1"/>
    </xf>
    <xf numFmtId="0" fontId="113" fillId="0" borderId="36" xfId="0" applyFont="1" applyBorder="1" applyAlignment="1">
      <alignment horizontal="center" vertical="center" wrapText="1"/>
    </xf>
    <xf numFmtId="0" fontId="113" fillId="0" borderId="56" xfId="0" applyFont="1" applyBorder="1" applyAlignment="1">
      <alignment horizontal="center" vertical="center" wrapText="1"/>
    </xf>
    <xf numFmtId="0" fontId="113" fillId="0" borderId="46" xfId="0" applyFont="1" applyBorder="1" applyAlignment="1">
      <alignment horizontal="center" vertical="center" wrapText="1"/>
    </xf>
    <xf numFmtId="0" fontId="9" fillId="0" borderId="17" xfId="763" applyFont="1" applyBorder="1" applyAlignment="1">
      <alignment horizontal="center" vertical="center" wrapText="1"/>
    </xf>
    <xf numFmtId="0" fontId="111" fillId="0" borderId="36" xfId="0" applyFont="1" applyBorder="1" applyAlignment="1">
      <alignment horizontal="center" vertical="center" wrapText="1"/>
    </xf>
    <xf numFmtId="0" fontId="111" fillId="0" borderId="56" xfId="0" applyFont="1" applyBorder="1" applyAlignment="1">
      <alignment horizontal="center" vertical="center" wrapText="1"/>
    </xf>
    <xf numFmtId="0" fontId="9" fillId="0" borderId="131" xfId="763" applyFont="1" applyBorder="1" applyAlignment="1">
      <alignment horizontal="center" vertical="center" wrapText="1"/>
    </xf>
    <xf numFmtId="0" fontId="9" fillId="0" borderId="41" xfId="763" applyFont="1" applyBorder="1" applyAlignment="1">
      <alignment horizontal="center" vertical="center" wrapText="1"/>
    </xf>
    <xf numFmtId="0" fontId="118" fillId="0" borderId="50" xfId="764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5" fillId="0" borderId="0" xfId="763" applyFont="1" applyAlignment="1">
      <alignment horizontal="center" vertical="center"/>
    </xf>
    <xf numFmtId="0" fontId="7" fillId="0" borderId="0" xfId="763" applyFont="1" applyAlignment="1">
      <alignment horizontal="center" vertical="center"/>
    </xf>
    <xf numFmtId="0" fontId="2" fillId="0" borderId="1" xfId="764" applyFont="1" applyBorder="1" applyAlignment="1">
      <alignment horizontal="center" vertical="center" wrapText="1"/>
    </xf>
    <xf numFmtId="0" fontId="2" fillId="0" borderId="11" xfId="764" applyFont="1" applyBorder="1" applyAlignment="1">
      <alignment horizontal="center" vertical="center" wrapText="1"/>
    </xf>
    <xf numFmtId="0" fontId="2" fillId="0" borderId="6" xfId="764" applyFont="1" applyBorder="1" applyAlignment="1">
      <alignment horizontal="center" vertical="center" wrapText="1"/>
    </xf>
    <xf numFmtId="0" fontId="135" fillId="0" borderId="0" xfId="0" applyFont="1" applyAlignment="1">
      <alignment horizontal="center" vertical="center"/>
    </xf>
    <xf numFmtId="49" fontId="37" fillId="0" borderId="76" xfId="0" applyNumberFormat="1" applyFont="1" applyFill="1" applyBorder="1" applyAlignment="1">
      <alignment horizontal="left" vertical="center" indent="1"/>
    </xf>
    <xf numFmtId="0" fontId="0" fillId="0" borderId="75" xfId="0" applyBorder="1" applyAlignment="1">
      <alignment horizontal="left" indent="1"/>
    </xf>
    <xf numFmtId="167" fontId="9" fillId="0" borderId="132" xfId="0" applyNumberFormat="1" applyFont="1" applyFill="1" applyBorder="1" applyAlignment="1">
      <alignment horizontal="right" vertical="center" indent="4"/>
    </xf>
    <xf numFmtId="167" fontId="9" fillId="0" borderId="49" xfId="0" applyNumberFormat="1" applyFont="1" applyFill="1" applyBorder="1" applyAlignment="1">
      <alignment horizontal="right" vertical="center" indent="4"/>
    </xf>
    <xf numFmtId="167" fontId="9" fillId="0" borderId="127" xfId="0" applyNumberFormat="1" applyFont="1" applyFill="1" applyBorder="1" applyAlignment="1">
      <alignment horizontal="right" vertical="center" indent="4"/>
    </xf>
    <xf numFmtId="167" fontId="9" fillId="0" borderId="125" xfId="0" applyNumberFormat="1" applyFont="1" applyFill="1" applyBorder="1" applyAlignment="1">
      <alignment horizontal="right" vertical="center" indent="4"/>
    </xf>
    <xf numFmtId="167" fontId="9" fillId="0" borderId="126" xfId="0" applyNumberFormat="1" applyFont="1" applyFill="1" applyBorder="1" applyAlignment="1">
      <alignment horizontal="right" vertical="center" indent="4"/>
    </xf>
    <xf numFmtId="167" fontId="9" fillId="0" borderId="27" xfId="0" applyNumberFormat="1" applyFont="1" applyFill="1" applyBorder="1" applyAlignment="1">
      <alignment horizontal="right" vertical="center" indent="4"/>
    </xf>
    <xf numFmtId="0" fontId="2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9" fillId="0" borderId="2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20" fillId="0" borderId="13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123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Alignment="1"/>
    <xf numFmtId="0" fontId="13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left" wrapText="1" indent="1"/>
    </xf>
    <xf numFmtId="0" fontId="20" fillId="0" borderId="72" xfId="0" applyFont="1" applyBorder="1" applyAlignment="1">
      <alignment horizontal="left" wrapText="1" indent="1"/>
    </xf>
    <xf numFmtId="0" fontId="9" fillId="0" borderId="1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66" fillId="0" borderId="0" xfId="750" applyFont="1" applyAlignment="1">
      <alignment horizontal="center"/>
    </xf>
    <xf numFmtId="0" fontId="63" fillId="0" borderId="93" xfId="745" applyFont="1" applyBorder="1" applyAlignment="1">
      <alignment horizontal="center" vertical="center"/>
    </xf>
    <xf numFmtId="0" fontId="63" fillId="0" borderId="78" xfId="745" applyFont="1" applyBorder="1" applyAlignment="1">
      <alignment horizontal="center" vertical="center"/>
    </xf>
    <xf numFmtId="0" fontId="63" fillId="0" borderId="92" xfId="745" applyFont="1" applyBorder="1" applyAlignment="1">
      <alignment horizontal="center" vertical="center"/>
    </xf>
    <xf numFmtId="0" fontId="75" fillId="21" borderId="111" xfId="755" applyFont="1" applyFill="1" applyBorder="1" applyAlignment="1">
      <alignment horizontal="center" vertical="center"/>
    </xf>
    <xf numFmtId="0" fontId="73" fillId="21" borderId="0" xfId="755" applyFont="1" applyFill="1" applyBorder="1" applyAlignment="1">
      <alignment horizontal="center" vertical="center"/>
    </xf>
    <xf numFmtId="0" fontId="72" fillId="19" borderId="110" xfId="755" applyFont="1" applyFill="1" applyBorder="1" applyAlignment="1">
      <alignment horizontal="center" vertical="center" wrapText="1"/>
    </xf>
    <xf numFmtId="0" fontId="72" fillId="19" borderId="109" xfId="755" applyFont="1" applyFill="1" applyBorder="1" applyAlignment="1">
      <alignment horizontal="center" vertical="center" wrapText="1"/>
    </xf>
    <xf numFmtId="0" fontId="72" fillId="19" borderId="105" xfId="755" applyFont="1" applyFill="1" applyBorder="1" applyAlignment="1">
      <alignment horizontal="center" vertical="center" wrapText="1"/>
    </xf>
    <xf numFmtId="0" fontId="72" fillId="19" borderId="104" xfId="755" applyFont="1" applyFill="1" applyBorder="1" applyAlignment="1">
      <alignment horizontal="center" vertical="center" wrapText="1"/>
    </xf>
    <xf numFmtId="0" fontId="72" fillId="19" borderId="100" xfId="755" applyFont="1" applyFill="1" applyBorder="1" applyAlignment="1">
      <alignment horizontal="center" vertical="center" wrapText="1"/>
    </xf>
    <xf numFmtId="0" fontId="72" fillId="19" borderId="99" xfId="755" applyFont="1" applyFill="1" applyBorder="1" applyAlignment="1">
      <alignment horizontal="center" vertical="center" wrapText="1"/>
    </xf>
    <xf numFmtId="0" fontId="72" fillId="19" borderId="101" xfId="755" applyFont="1" applyFill="1" applyBorder="1" applyAlignment="1">
      <alignment horizontal="center" vertical="center" wrapText="1"/>
    </xf>
    <xf numFmtId="0" fontId="72" fillId="19" borderId="103" xfId="755" applyFont="1" applyFill="1" applyBorder="1" applyAlignment="1">
      <alignment horizontal="center" vertical="center" wrapText="1"/>
    </xf>
    <xf numFmtId="0" fontId="72" fillId="19" borderId="98" xfId="755" applyFont="1" applyFill="1" applyBorder="1" applyAlignment="1">
      <alignment horizontal="center" vertical="center" wrapText="1"/>
    </xf>
    <xf numFmtId="0" fontId="72" fillId="19" borderId="102" xfId="755" applyFont="1" applyFill="1" applyBorder="1" applyAlignment="1">
      <alignment horizontal="center" vertical="center" wrapText="1"/>
    </xf>
    <xf numFmtId="0" fontId="72" fillId="19" borderId="108" xfId="755" applyFont="1" applyFill="1" applyBorder="1" applyAlignment="1">
      <alignment horizontal="center" vertical="center" wrapText="1"/>
    </xf>
    <xf numFmtId="0" fontId="72" fillId="19" borderId="107" xfId="755" applyFont="1" applyFill="1" applyBorder="1" applyAlignment="1">
      <alignment horizontal="center" vertical="center" wrapText="1"/>
    </xf>
    <xf numFmtId="0" fontId="72" fillId="19" borderId="106" xfId="755" applyFont="1" applyFill="1" applyBorder="1" applyAlignment="1">
      <alignment horizontal="center" vertical="center" wrapText="1"/>
    </xf>
    <xf numFmtId="0" fontId="73" fillId="21" borderId="0" xfId="749" applyFont="1" applyFill="1" applyAlignment="1">
      <alignment horizontal="center" vertical="center"/>
    </xf>
    <xf numFmtId="0" fontId="72" fillId="19" borderId="116" xfId="755" applyFont="1" applyFill="1" applyBorder="1" applyAlignment="1">
      <alignment horizontal="center" vertical="center" wrapText="1"/>
    </xf>
    <xf numFmtId="0" fontId="72" fillId="19" borderId="0" xfId="755" applyFont="1" applyFill="1" applyBorder="1" applyAlignment="1">
      <alignment horizontal="center" vertical="center" wrapText="1"/>
    </xf>
    <xf numFmtId="0" fontId="72" fillId="19" borderId="115" xfId="755" applyFont="1" applyFill="1" applyBorder="1" applyAlignment="1">
      <alignment horizontal="center" vertical="center" wrapText="1"/>
    </xf>
    <xf numFmtId="0" fontId="74" fillId="21" borderId="118" xfId="746" applyFont="1" applyFill="1" applyBorder="1" applyAlignment="1">
      <alignment horizontal="center" vertical="center"/>
    </xf>
    <xf numFmtId="2" fontId="2" fillId="21" borderId="118" xfId="747" applyNumberFormat="1" applyFont="1" applyFill="1" applyBorder="1" applyAlignment="1">
      <alignment horizontal="center" vertical="center"/>
    </xf>
    <xf numFmtId="2" fontId="2" fillId="21" borderId="119" xfId="747" applyNumberFormat="1" applyFont="1" applyFill="1" applyBorder="1" applyAlignment="1">
      <alignment horizontal="center" vertical="center"/>
    </xf>
    <xf numFmtId="0" fontId="3" fillId="21" borderId="119" xfId="746" applyFont="1" applyFill="1" applyBorder="1" applyAlignment="1">
      <alignment horizontal="center" vertical="center"/>
    </xf>
    <xf numFmtId="0" fontId="87" fillId="21" borderId="0" xfId="755" applyFont="1" applyFill="1" applyBorder="1" applyAlignment="1">
      <alignment horizontal="center" vertical="center"/>
    </xf>
    <xf numFmtId="0" fontId="37" fillId="21" borderId="119" xfId="744" applyFont="1" applyFill="1" applyBorder="1" applyAlignment="1">
      <alignment horizontal="center"/>
    </xf>
    <xf numFmtId="0" fontId="75" fillId="21" borderId="111" xfId="456" applyFont="1" applyFill="1" applyBorder="1" applyAlignment="1">
      <alignment horizontal="center" vertical="center"/>
    </xf>
    <xf numFmtId="0" fontId="73" fillId="21" borderId="0" xfId="456" applyFont="1" applyFill="1" applyBorder="1" applyAlignment="1">
      <alignment horizontal="center" vertical="center"/>
    </xf>
    <xf numFmtId="0" fontId="72" fillId="19" borderId="101" xfId="456" applyFont="1" applyFill="1" applyBorder="1" applyAlignment="1">
      <alignment horizontal="center" vertical="center" wrapText="1"/>
    </xf>
    <xf numFmtId="0" fontId="72" fillId="19" borderId="103" xfId="456" applyFont="1" applyFill="1" applyBorder="1" applyAlignment="1">
      <alignment horizontal="center" vertical="center" wrapText="1"/>
    </xf>
    <xf numFmtId="0" fontId="72" fillId="19" borderId="98" xfId="456" applyFont="1" applyFill="1" applyBorder="1" applyAlignment="1">
      <alignment horizontal="center" vertical="center" wrapText="1"/>
    </xf>
    <xf numFmtId="0" fontId="72" fillId="19" borderId="110" xfId="456" applyFont="1" applyFill="1" applyBorder="1" applyAlignment="1">
      <alignment horizontal="center" vertical="center" wrapText="1"/>
    </xf>
    <xf numFmtId="0" fontId="72" fillId="19" borderId="105" xfId="456" applyFont="1" applyFill="1" applyBorder="1" applyAlignment="1">
      <alignment horizontal="center" vertical="center" wrapText="1"/>
    </xf>
    <xf numFmtId="0" fontId="72" fillId="19" borderId="109" xfId="456" applyFont="1" applyFill="1" applyBorder="1" applyAlignment="1">
      <alignment horizontal="center" vertical="center" wrapText="1"/>
    </xf>
    <xf numFmtId="0" fontId="72" fillId="19" borderId="116" xfId="456" applyFont="1" applyFill="1" applyBorder="1" applyAlignment="1">
      <alignment horizontal="center" vertical="center" wrapText="1"/>
    </xf>
    <xf numFmtId="0" fontId="3" fillId="21" borderId="0" xfId="746" applyFont="1" applyFill="1" applyBorder="1" applyAlignment="1">
      <alignment horizontal="center" vertical="center"/>
    </xf>
  </cellXfs>
  <cellStyles count="770">
    <cellStyle name="¬µrka" xfId="16"/>
    <cellStyle name="¬µrka 2" xfId="17"/>
    <cellStyle name="¬µrka 3" xfId="18"/>
    <cellStyle name="¬µrka 4" xfId="19"/>
    <cellStyle name="¬µrka 5" xfId="20"/>
    <cellStyle name="¬µrka_0902 tabulky do vlády" xfId="21"/>
    <cellStyle name="20 % – Zvýraznění1 2" xfId="22"/>
    <cellStyle name="20 % – Zvýraznění1 3" xfId="23"/>
    <cellStyle name="20 % – Zvýraznění1 4" xfId="24"/>
    <cellStyle name="20 % – Zvýraznění1 5" xfId="25"/>
    <cellStyle name="20 % – Zvýraznění1 6" xfId="26"/>
    <cellStyle name="20 % – Zvýraznění1 7" xfId="27"/>
    <cellStyle name="20 % – Zvýraznění1 8" xfId="28"/>
    <cellStyle name="20 % – Zvýraznění1 9" xfId="29"/>
    <cellStyle name="20 % – Zvýraznění2 2" xfId="30"/>
    <cellStyle name="20 % – Zvýraznění2 3" xfId="31"/>
    <cellStyle name="20 % – Zvýraznění2 4" xfId="32"/>
    <cellStyle name="20 % – Zvýraznění2 5" xfId="33"/>
    <cellStyle name="20 % – Zvýraznění2 6" xfId="34"/>
    <cellStyle name="20 % – Zvýraznění2 7" xfId="35"/>
    <cellStyle name="20 % – Zvýraznění2 8" xfId="36"/>
    <cellStyle name="20 % – Zvýraznění2 9" xfId="37"/>
    <cellStyle name="20 % – Zvýraznění3 2" xfId="38"/>
    <cellStyle name="20 % – Zvýraznění3 3" xfId="39"/>
    <cellStyle name="20 % – Zvýraznění3 4" xfId="40"/>
    <cellStyle name="20 % – Zvýraznění3 5" xfId="41"/>
    <cellStyle name="20 % – Zvýraznění3 6" xfId="42"/>
    <cellStyle name="20 % – Zvýraznění3 7" xfId="43"/>
    <cellStyle name="20 % – Zvýraznění3 8" xfId="44"/>
    <cellStyle name="20 % – Zvýraznění3 9" xfId="45"/>
    <cellStyle name="20 % – Zvýraznění4 2" xfId="46"/>
    <cellStyle name="20 % – Zvýraznění4 3" xfId="47"/>
    <cellStyle name="20 % – Zvýraznění4 4" xfId="48"/>
    <cellStyle name="20 % – Zvýraznění4 5" xfId="49"/>
    <cellStyle name="20 % – Zvýraznění4 6" xfId="50"/>
    <cellStyle name="20 % – Zvýraznění4 7" xfId="51"/>
    <cellStyle name="20 % – Zvýraznění4 8" xfId="52"/>
    <cellStyle name="20 % – Zvýraznění4 9" xfId="53"/>
    <cellStyle name="20 % – Zvýraznění5 2" xfId="54"/>
    <cellStyle name="20 % – Zvýraznění5 3" xfId="55"/>
    <cellStyle name="20 % – Zvýraznění5 4" xfId="56"/>
    <cellStyle name="20 % – Zvýraznění5 5" xfId="57"/>
    <cellStyle name="20 % – Zvýraznění5 6" xfId="58"/>
    <cellStyle name="20 % – Zvýraznění5 7" xfId="59"/>
    <cellStyle name="20 % – Zvýraznění5 8" xfId="60"/>
    <cellStyle name="20 % – Zvýraznění5 9" xfId="61"/>
    <cellStyle name="20 % – Zvýraznění6 2" xfId="62"/>
    <cellStyle name="20 % – Zvýraznění6 3" xfId="63"/>
    <cellStyle name="20 % – Zvýraznění6 4" xfId="64"/>
    <cellStyle name="20 % – Zvýraznění6 5" xfId="65"/>
    <cellStyle name="20 % – Zvýraznění6 6" xfId="66"/>
    <cellStyle name="20 % – Zvýraznění6 7" xfId="67"/>
    <cellStyle name="20 % – Zvýraznění6 8" xfId="68"/>
    <cellStyle name="20 % – Zvýraznění6 9" xfId="69"/>
    <cellStyle name="40 % – Zvýraznění1 2" xfId="70"/>
    <cellStyle name="40 % – Zvýraznění1 3" xfId="71"/>
    <cellStyle name="40 % – Zvýraznění1 4" xfId="72"/>
    <cellStyle name="40 % – Zvýraznění1 5" xfId="73"/>
    <cellStyle name="40 % – Zvýraznění1 6" xfId="74"/>
    <cellStyle name="40 % – Zvýraznění1 7" xfId="75"/>
    <cellStyle name="40 % – Zvýraznění1 8" xfId="76"/>
    <cellStyle name="40 % – Zvýraznění1 9" xfId="77"/>
    <cellStyle name="40 % – Zvýraznění2 2" xfId="78"/>
    <cellStyle name="40 % – Zvýraznění2 3" xfId="79"/>
    <cellStyle name="40 % – Zvýraznění2 4" xfId="80"/>
    <cellStyle name="40 % – Zvýraznění2 5" xfId="81"/>
    <cellStyle name="40 % – Zvýraznění2 6" xfId="82"/>
    <cellStyle name="40 % – Zvýraznění2 7" xfId="83"/>
    <cellStyle name="40 % – Zvýraznění2 8" xfId="84"/>
    <cellStyle name="40 % – Zvýraznění2 9" xfId="85"/>
    <cellStyle name="40 % – Zvýraznění3 2" xfId="86"/>
    <cellStyle name="40 % – Zvýraznění3 3" xfId="87"/>
    <cellStyle name="40 % – Zvýraznění3 4" xfId="88"/>
    <cellStyle name="40 % – Zvýraznění3 5" xfId="89"/>
    <cellStyle name="40 % – Zvýraznění3 6" xfId="90"/>
    <cellStyle name="40 % – Zvýraznění3 7" xfId="91"/>
    <cellStyle name="40 % – Zvýraznění3 8" xfId="92"/>
    <cellStyle name="40 % – Zvýraznění3 9" xfId="93"/>
    <cellStyle name="40 % – Zvýraznění4 2" xfId="94"/>
    <cellStyle name="40 % – Zvýraznění4 3" xfId="95"/>
    <cellStyle name="40 % – Zvýraznění4 4" xfId="96"/>
    <cellStyle name="40 % – Zvýraznění4 5" xfId="97"/>
    <cellStyle name="40 % – Zvýraznění4 6" xfId="98"/>
    <cellStyle name="40 % – Zvýraznění4 7" xfId="99"/>
    <cellStyle name="40 % – Zvýraznění4 8" xfId="100"/>
    <cellStyle name="40 % – Zvýraznění4 9" xfId="101"/>
    <cellStyle name="40 % – Zvýraznění5 2" xfId="102"/>
    <cellStyle name="40 % – Zvýraznění5 3" xfId="103"/>
    <cellStyle name="40 % – Zvýraznění5 4" xfId="104"/>
    <cellStyle name="40 % – Zvýraznění5 5" xfId="105"/>
    <cellStyle name="40 % – Zvýraznění5 6" xfId="106"/>
    <cellStyle name="40 % – Zvýraznění5 7" xfId="107"/>
    <cellStyle name="40 % – Zvýraznění5 8" xfId="108"/>
    <cellStyle name="40 % – Zvýraznění5 9" xfId="109"/>
    <cellStyle name="40 % – Zvýraznění6 2" xfId="110"/>
    <cellStyle name="40 % – Zvýraznění6 3" xfId="111"/>
    <cellStyle name="40 % – Zvýraznění6 4" xfId="112"/>
    <cellStyle name="40 % – Zvýraznění6 5" xfId="113"/>
    <cellStyle name="40 % – Zvýraznění6 6" xfId="114"/>
    <cellStyle name="40 % – Zvýraznění6 7" xfId="115"/>
    <cellStyle name="40 % – Zvýraznění6 8" xfId="116"/>
    <cellStyle name="40 % – Zvýraznění6 9" xfId="117"/>
    <cellStyle name="60 % – Zvýraznění1 2" xfId="118"/>
    <cellStyle name="60 % – Zvýraznění1 3" xfId="119"/>
    <cellStyle name="60 % – Zvýraznění1 4" xfId="120"/>
    <cellStyle name="60 % – Zvýraznění1 5" xfId="121"/>
    <cellStyle name="60 % – Zvýraznění1 6" xfId="122"/>
    <cellStyle name="60 % – Zvýraznění1 7" xfId="123"/>
    <cellStyle name="60 % – Zvýraznění1 8" xfId="124"/>
    <cellStyle name="60 % – Zvýraznění1 9" xfId="125"/>
    <cellStyle name="60 % – Zvýraznění2 2" xfId="126"/>
    <cellStyle name="60 % – Zvýraznění2 3" xfId="127"/>
    <cellStyle name="60 % – Zvýraznění2 4" xfId="128"/>
    <cellStyle name="60 % – Zvýraznění2 5" xfId="129"/>
    <cellStyle name="60 % – Zvýraznění2 6" xfId="130"/>
    <cellStyle name="60 % – Zvýraznění2 7" xfId="131"/>
    <cellStyle name="60 % – Zvýraznění2 8" xfId="132"/>
    <cellStyle name="60 % – Zvýraznění2 9" xfId="133"/>
    <cellStyle name="60 % – Zvýraznění3 2" xfId="134"/>
    <cellStyle name="60 % – Zvýraznění3 3" xfId="135"/>
    <cellStyle name="60 % – Zvýraznění3 4" xfId="136"/>
    <cellStyle name="60 % – Zvýraznění3 5" xfId="137"/>
    <cellStyle name="60 % – Zvýraznění3 6" xfId="138"/>
    <cellStyle name="60 % – Zvýraznění3 7" xfId="139"/>
    <cellStyle name="60 % – Zvýraznění3 8" xfId="140"/>
    <cellStyle name="60 % – Zvýraznění3 9" xfId="141"/>
    <cellStyle name="60 % – Zvýraznění4 2" xfId="142"/>
    <cellStyle name="60 % – Zvýraznění4 3" xfId="143"/>
    <cellStyle name="60 % – Zvýraznění4 4" xfId="144"/>
    <cellStyle name="60 % – Zvýraznění4 5" xfId="145"/>
    <cellStyle name="60 % – Zvýraznění4 6" xfId="146"/>
    <cellStyle name="60 % – Zvýraznění4 7" xfId="147"/>
    <cellStyle name="60 % – Zvýraznění4 8" xfId="148"/>
    <cellStyle name="60 % – Zvýraznění4 9" xfId="149"/>
    <cellStyle name="60 % – Zvýraznění5 2" xfId="150"/>
    <cellStyle name="60 % – Zvýraznění5 3" xfId="151"/>
    <cellStyle name="60 % – Zvýraznění5 4" xfId="152"/>
    <cellStyle name="60 % – Zvýraznění5 5" xfId="153"/>
    <cellStyle name="60 % – Zvýraznění5 6" xfId="154"/>
    <cellStyle name="60 % – Zvýraznění5 7" xfId="155"/>
    <cellStyle name="60 % – Zvýraznění5 8" xfId="156"/>
    <cellStyle name="60 % – Zvýraznění5 9" xfId="157"/>
    <cellStyle name="60 % – Zvýraznění6 2" xfId="158"/>
    <cellStyle name="60 % – Zvýraznění6 3" xfId="159"/>
    <cellStyle name="60 % – Zvýraznění6 4" xfId="160"/>
    <cellStyle name="60 % – Zvýraznění6 5" xfId="161"/>
    <cellStyle name="60 % – Zvýraznění6 6" xfId="162"/>
    <cellStyle name="60 % – Zvýraznění6 7" xfId="163"/>
    <cellStyle name="60 % – Zvýraznění6 8" xfId="164"/>
    <cellStyle name="60 % – Zvýraznění6 9" xfId="165"/>
    <cellStyle name="celá čísla" xfId="166"/>
    <cellStyle name="Celkem 2" xfId="167"/>
    <cellStyle name="Celkem 2 2" xfId="168"/>
    <cellStyle name="Celkem 3" xfId="169"/>
    <cellStyle name="Celkem 3 2" xfId="170"/>
    <cellStyle name="Celkem 4" xfId="171"/>
    <cellStyle name="Celkem 4 2" xfId="172"/>
    <cellStyle name="Celkem 5" xfId="173"/>
    <cellStyle name="Celkem 5 2" xfId="174"/>
    <cellStyle name="Celkem 6" xfId="175"/>
    <cellStyle name="Celkem 6 2" xfId="176"/>
    <cellStyle name="Celkem 7" xfId="177"/>
    <cellStyle name="Celkem 7 2" xfId="178"/>
    <cellStyle name="Celkem 8" xfId="179"/>
    <cellStyle name="Celkem 8 2" xfId="180"/>
    <cellStyle name="Celkem 9" xfId="181"/>
    <cellStyle name="Celkem 9 2" xfId="182"/>
    <cellStyle name="Comma" xfId="183"/>
    <cellStyle name="Comma 2" xfId="184"/>
    <cellStyle name="Comma 3" xfId="185"/>
    <cellStyle name="Comma 4" xfId="186"/>
    <cellStyle name="Comma 5" xfId="187"/>
    <cellStyle name="Comma_0902 tabulky do vlády" xfId="188"/>
    <cellStyle name="Comma0" xfId="189"/>
    <cellStyle name="Comma0 2" xfId="190"/>
    <cellStyle name="Comma0 3" xfId="191"/>
    <cellStyle name="Comma0 4" xfId="192"/>
    <cellStyle name="Comma0 5" xfId="193"/>
    <cellStyle name="Comma0 6" xfId="194"/>
    <cellStyle name="Comma0_0902 tabulky do vlády" xfId="195"/>
    <cellStyle name="Currency" xfId="196"/>
    <cellStyle name="Currency 2" xfId="197"/>
    <cellStyle name="Currency 3" xfId="198"/>
    <cellStyle name="Currency 4" xfId="199"/>
    <cellStyle name="Currency 5" xfId="200"/>
    <cellStyle name="Currency_0902 tabulky do vlády" xfId="201"/>
    <cellStyle name="Currency0" xfId="202"/>
    <cellStyle name="Currency0 2" xfId="203"/>
    <cellStyle name="Currency0 3" xfId="204"/>
    <cellStyle name="Currency0 4" xfId="205"/>
    <cellStyle name="Currency0 5" xfId="206"/>
    <cellStyle name="Currency0 6" xfId="207"/>
    <cellStyle name="Currency0_0902 tabulky do vlády" xfId="208"/>
    <cellStyle name="Čárka" xfId="756" builtinId="3"/>
    <cellStyle name="Čárka 10" xfId="209"/>
    <cellStyle name="Čárka 2" xfId="210"/>
    <cellStyle name="Čárka 2 2" xfId="9"/>
    <cellStyle name="Čárka 2 3" xfId="211"/>
    <cellStyle name="Čárka 3" xfId="212"/>
    <cellStyle name="Čárka 3 2" xfId="213"/>
    <cellStyle name="Čárka 3 3" xfId="214"/>
    <cellStyle name="Čárka 4" xfId="215"/>
    <cellStyle name="Čárka 4 2" xfId="216"/>
    <cellStyle name="Čárka 4 3" xfId="15"/>
    <cellStyle name="Čárka 4 3 2" xfId="217"/>
    <cellStyle name="Čárka 5" xfId="218"/>
    <cellStyle name="Čárka 6" xfId="219"/>
    <cellStyle name="Čárka 7" xfId="220"/>
    <cellStyle name="Čárka 8" xfId="221"/>
    <cellStyle name="Čárka 9" xfId="222"/>
    <cellStyle name="čárky 10" xfId="223"/>
    <cellStyle name="čárky 10 2" xfId="224"/>
    <cellStyle name="čárky 11" xfId="225"/>
    <cellStyle name="čárky 2" xfId="226"/>
    <cellStyle name="čárky 2 2" xfId="227"/>
    <cellStyle name="čárky 2 3" xfId="228"/>
    <cellStyle name="čárky 2 4" xfId="229"/>
    <cellStyle name="čárky 2 5" xfId="230"/>
    <cellStyle name="čárky 2 6" xfId="231"/>
    <cellStyle name="čárky 2 7" xfId="232"/>
    <cellStyle name="čárky 2 8" xfId="233"/>
    <cellStyle name="čárky 3" xfId="234"/>
    <cellStyle name="čárky 4" xfId="235"/>
    <cellStyle name="čárky 5" xfId="236"/>
    <cellStyle name="čárky 6" xfId="237"/>
    <cellStyle name="čárky 6 2" xfId="238"/>
    <cellStyle name="čárky 7" xfId="239"/>
    <cellStyle name="čárky 8" xfId="240"/>
    <cellStyle name="čárky 9" xfId="241"/>
    <cellStyle name="čárky 9 2" xfId="242"/>
    <cellStyle name="čárky 9 3" xfId="243"/>
    <cellStyle name="Date" xfId="244"/>
    <cellStyle name="Date 2" xfId="245"/>
    <cellStyle name="Date 3" xfId="246"/>
    <cellStyle name="Date 4" xfId="247"/>
    <cellStyle name="Date 5" xfId="248"/>
    <cellStyle name="Date 6" xfId="249"/>
    <cellStyle name="Date_0902 tabulky do vlády" xfId="250"/>
    <cellStyle name="Datum" xfId="251"/>
    <cellStyle name="Datum 2" xfId="252"/>
    <cellStyle name="Datum 3" xfId="253"/>
    <cellStyle name="Datum 4" xfId="254"/>
    <cellStyle name="Datum 5" xfId="255"/>
    <cellStyle name="Datum_0902 tabulky do vlády" xfId="256"/>
    <cellStyle name="des. číslo (1)" xfId="257"/>
    <cellStyle name="des. číslo (2)" xfId="258"/>
    <cellStyle name="financni0" xfId="259"/>
    <cellStyle name="financni1" xfId="260"/>
    <cellStyle name="Finanční" xfId="261"/>
    <cellStyle name="Finanční0" xfId="262"/>
    <cellStyle name="Finanční0 2" xfId="263"/>
    <cellStyle name="Finanční0 3" xfId="264"/>
    <cellStyle name="Finanční0 4" xfId="265"/>
    <cellStyle name="Finanční0 5" xfId="266"/>
    <cellStyle name="Finanční0 6" xfId="267"/>
    <cellStyle name="Finanční1" xfId="268"/>
    <cellStyle name="Fixed" xfId="269"/>
    <cellStyle name="Fixed 2" xfId="270"/>
    <cellStyle name="Fixed 3" xfId="271"/>
    <cellStyle name="Fixed 4" xfId="272"/>
    <cellStyle name="Fixed 5" xfId="273"/>
    <cellStyle name="Fixed_0902 tabulky do vlády" xfId="274"/>
    <cellStyle name="Heading 1" xfId="275"/>
    <cellStyle name="Heading 1 2" xfId="276"/>
    <cellStyle name="Heading 1 3" xfId="277"/>
    <cellStyle name="Heading 1 4" xfId="278"/>
    <cellStyle name="Heading 1 5" xfId="279"/>
    <cellStyle name="Heading 1 6" xfId="280"/>
    <cellStyle name="Heading 1_0902 tabulky do vlády" xfId="281"/>
    <cellStyle name="Heading 2" xfId="282"/>
    <cellStyle name="Heading 2 2" xfId="283"/>
    <cellStyle name="Heading 2 3" xfId="284"/>
    <cellStyle name="Heading 2 4" xfId="285"/>
    <cellStyle name="Heading 2 5" xfId="286"/>
    <cellStyle name="Heading 2 6" xfId="287"/>
    <cellStyle name="Heading 2_0902 tabulky do vlády" xfId="288"/>
    <cellStyle name="Heading1" xfId="289"/>
    <cellStyle name="Heading1 2" xfId="290"/>
    <cellStyle name="Heading1 3" xfId="291"/>
    <cellStyle name="Heading1 4" xfId="292"/>
    <cellStyle name="Heading1 5" xfId="293"/>
    <cellStyle name="Heading1_0902 tabulky do vlády" xfId="294"/>
    <cellStyle name="Heading2" xfId="295"/>
    <cellStyle name="Heading2 2" xfId="296"/>
    <cellStyle name="Heading2 3" xfId="297"/>
    <cellStyle name="Heading2 4" xfId="298"/>
    <cellStyle name="Heading2 5" xfId="299"/>
    <cellStyle name="Heading2_0902 tabulky do vlády" xfId="300"/>
    <cellStyle name="Chybně 2" xfId="301"/>
    <cellStyle name="Chybně 3" xfId="302"/>
    <cellStyle name="Chybně 4" xfId="303"/>
    <cellStyle name="Chybně 5" xfId="304"/>
    <cellStyle name="Chybně 6" xfId="305"/>
    <cellStyle name="Chybně 7" xfId="306"/>
    <cellStyle name="Chybně 8" xfId="307"/>
    <cellStyle name="Chybně 9" xfId="308"/>
    <cellStyle name="Kč" xfId="309"/>
    <cellStyle name="Kontrolní buňka 2" xfId="310"/>
    <cellStyle name="Kontrolní buňka 2 2" xfId="311"/>
    <cellStyle name="Kontrolní buňka 3" xfId="312"/>
    <cellStyle name="Kontrolní buňka 3 2" xfId="313"/>
    <cellStyle name="Kontrolní buňka 4" xfId="314"/>
    <cellStyle name="Kontrolní buňka 4 2" xfId="315"/>
    <cellStyle name="Kontrolní buňka 5" xfId="316"/>
    <cellStyle name="Kontrolní buňka 5 2" xfId="317"/>
    <cellStyle name="Kontrolní buňka 6" xfId="318"/>
    <cellStyle name="Kontrolní buňka 6 2" xfId="319"/>
    <cellStyle name="Kontrolní buňka 7" xfId="320"/>
    <cellStyle name="Kontrolní buňka 7 2" xfId="321"/>
    <cellStyle name="Kontrolní buňka 8" xfId="322"/>
    <cellStyle name="Kontrolní buňka 8 2" xfId="323"/>
    <cellStyle name="Kontrolní buňka 9" xfId="324"/>
    <cellStyle name="Kontrolní buňka 9 2" xfId="325"/>
    <cellStyle name="LO" xfId="326"/>
    <cellStyle name="M·na" xfId="327"/>
    <cellStyle name="M·na 2" xfId="328"/>
    <cellStyle name="M·na 3" xfId="329"/>
    <cellStyle name="M·na 4" xfId="330"/>
    <cellStyle name="M·na 5" xfId="331"/>
    <cellStyle name="M·na_0902 tabulky do vlády" xfId="332"/>
    <cellStyle name="Měna 2" xfId="333"/>
    <cellStyle name="Měna0" xfId="334"/>
    <cellStyle name="Měna0 2" xfId="335"/>
    <cellStyle name="Měna0 3" xfId="336"/>
    <cellStyle name="Měna0 4" xfId="337"/>
    <cellStyle name="Měna0 5" xfId="338"/>
    <cellStyle name="Měna0_21" xfId="339"/>
    <cellStyle name="Nadpis 1 2" xfId="340"/>
    <cellStyle name="Nadpis 1 3" xfId="341"/>
    <cellStyle name="Nadpis 1 4" xfId="342"/>
    <cellStyle name="Nadpis 1 5" xfId="343"/>
    <cellStyle name="Nadpis 1 6" xfId="344"/>
    <cellStyle name="Nadpis 1 7" xfId="345"/>
    <cellStyle name="Nadpis 1 8" xfId="346"/>
    <cellStyle name="Nadpis 1 9" xfId="347"/>
    <cellStyle name="Nadpis 2 2" xfId="348"/>
    <cellStyle name="Nadpis 2 3" xfId="349"/>
    <cellStyle name="Nadpis 2 4" xfId="350"/>
    <cellStyle name="Nadpis 2 5" xfId="351"/>
    <cellStyle name="Nadpis 2 6" xfId="352"/>
    <cellStyle name="Nadpis 2 7" xfId="353"/>
    <cellStyle name="Nadpis 2 8" xfId="354"/>
    <cellStyle name="Nadpis 2 9" xfId="355"/>
    <cellStyle name="Nadpis 3 2" xfId="356"/>
    <cellStyle name="Nadpis 3 3" xfId="357"/>
    <cellStyle name="Nadpis 3 4" xfId="358"/>
    <cellStyle name="Nadpis 3 5" xfId="359"/>
    <cellStyle name="Nadpis 3 6" xfId="360"/>
    <cellStyle name="Nadpis 3 7" xfId="361"/>
    <cellStyle name="Nadpis 3 8" xfId="362"/>
    <cellStyle name="Nadpis 3 9" xfId="363"/>
    <cellStyle name="Nadpis 4 2" xfId="364"/>
    <cellStyle name="Nadpis 4 3" xfId="365"/>
    <cellStyle name="Nadpis 4 4" xfId="366"/>
    <cellStyle name="Nadpis 4 5" xfId="367"/>
    <cellStyle name="Nadpis 4 6" xfId="368"/>
    <cellStyle name="Nadpis 4 7" xfId="369"/>
    <cellStyle name="Nadpis 4 8" xfId="370"/>
    <cellStyle name="Nadpis 4 9" xfId="371"/>
    <cellStyle name="Nadpis1" xfId="372"/>
    <cellStyle name="Nadpis1 2" xfId="373"/>
    <cellStyle name="Nadpis1 3" xfId="374"/>
    <cellStyle name="Nadpis1 4" xfId="375"/>
    <cellStyle name="Nadpis1 5" xfId="376"/>
    <cellStyle name="Nadpis1_0902 tabulky do vlády" xfId="377"/>
    <cellStyle name="Nadpis2" xfId="378"/>
    <cellStyle name="Nadpis2 2" xfId="379"/>
    <cellStyle name="Nadpis2 3" xfId="380"/>
    <cellStyle name="Nadpis2 4" xfId="381"/>
    <cellStyle name="Nadpis2 5" xfId="382"/>
    <cellStyle name="Nadpis2_0902 tabulky do vlády" xfId="383"/>
    <cellStyle name="Název 2" xfId="384"/>
    <cellStyle name="Název 3" xfId="385"/>
    <cellStyle name="Název 4" xfId="386"/>
    <cellStyle name="Název 5" xfId="387"/>
    <cellStyle name="Název 6" xfId="388"/>
    <cellStyle name="Název 7" xfId="389"/>
    <cellStyle name="Název 8" xfId="390"/>
    <cellStyle name="Název 9" xfId="391"/>
    <cellStyle name="Neutrální 2" xfId="392"/>
    <cellStyle name="Neutrální 3" xfId="393"/>
    <cellStyle name="Neutrální 4" xfId="394"/>
    <cellStyle name="Neutrální 5" xfId="395"/>
    <cellStyle name="Neutrální 6" xfId="396"/>
    <cellStyle name="Neutrální 7" xfId="397"/>
    <cellStyle name="Neutrální 8" xfId="398"/>
    <cellStyle name="Neutrální 9" xfId="399"/>
    <cellStyle name="normal" xfId="400"/>
    <cellStyle name="normal 2" xfId="401"/>
    <cellStyle name="normal 2 2" xfId="402"/>
    <cellStyle name="normal 3" xfId="403"/>
    <cellStyle name="normal 4" xfId="404"/>
    <cellStyle name="normal 5" xfId="405"/>
    <cellStyle name="normal_0902 tabulky do vlády" xfId="406"/>
    <cellStyle name="Normální" xfId="0" builtinId="0"/>
    <cellStyle name="normální 10" xfId="407"/>
    <cellStyle name="normální 10 2" xfId="408"/>
    <cellStyle name="normální 10 3" xfId="409"/>
    <cellStyle name="normální 11" xfId="410"/>
    <cellStyle name="normální 11 2" xfId="411"/>
    <cellStyle name="normální 12" xfId="412"/>
    <cellStyle name="Normální 12 2" xfId="413"/>
    <cellStyle name="Normální 12_Trexima2010" xfId="414"/>
    <cellStyle name="normální 13" xfId="415"/>
    <cellStyle name="normální 14" xfId="416"/>
    <cellStyle name="normální 15" xfId="417"/>
    <cellStyle name="normální 16" xfId="418"/>
    <cellStyle name="Normální 17" xfId="419"/>
    <cellStyle name="normální 17 2" xfId="420"/>
    <cellStyle name="normální 17 3" xfId="421"/>
    <cellStyle name="Normální 17 4" xfId="422"/>
    <cellStyle name="Normální 17 4 2" xfId="423"/>
    <cellStyle name="normální 18" xfId="424"/>
    <cellStyle name="normální 18_18 2" xfId="768"/>
    <cellStyle name="Normální 19" xfId="425"/>
    <cellStyle name="Normální 2" xfId="426"/>
    <cellStyle name="Normální 2 10" xfId="427"/>
    <cellStyle name="normální 2 11" xfId="428"/>
    <cellStyle name="normální 2 12" xfId="429"/>
    <cellStyle name="normální 2 13" xfId="430"/>
    <cellStyle name="Normální 2 14" xfId="431"/>
    <cellStyle name="normální 2 2" xfId="432"/>
    <cellStyle name="normální 2 2 2" xfId="433"/>
    <cellStyle name="normální 2 3" xfId="434"/>
    <cellStyle name="normální 2 3 2" xfId="435"/>
    <cellStyle name="normální 2 4" xfId="436"/>
    <cellStyle name="normální 2 4 2" xfId="437"/>
    <cellStyle name="normální 2 5" xfId="438"/>
    <cellStyle name="normální 2 6" xfId="439"/>
    <cellStyle name="normální 2 7" xfId="440"/>
    <cellStyle name="normální 2 8" xfId="441"/>
    <cellStyle name="normální 2 8 2" xfId="442"/>
    <cellStyle name="Normální 2 9" xfId="443"/>
    <cellStyle name="normální 2_0902 tabulky do vlády" xfId="444"/>
    <cellStyle name="Normální 20" xfId="445"/>
    <cellStyle name="Normální 20 2" xfId="446"/>
    <cellStyle name="Normální 20 3" xfId="447"/>
    <cellStyle name="Normální 21" xfId="448"/>
    <cellStyle name="normální 21 2" xfId="449"/>
    <cellStyle name="normální 21 3" xfId="450"/>
    <cellStyle name="Normální 22" xfId="451"/>
    <cellStyle name="Normální 22 2" xfId="452"/>
    <cellStyle name="Normální 23" xfId="453"/>
    <cellStyle name="Normální 24" xfId="454"/>
    <cellStyle name="Normální 25" xfId="455"/>
    <cellStyle name="Normální 26" xfId="456"/>
    <cellStyle name="Normální 27" xfId="457"/>
    <cellStyle name="Normální 27 2" xfId="458"/>
    <cellStyle name="Normální 28" xfId="459"/>
    <cellStyle name="Normální 29" xfId="460"/>
    <cellStyle name="normální 3" xfId="461"/>
    <cellStyle name="normální 3 2" xfId="462"/>
    <cellStyle name="normální 3 2 2" xfId="463"/>
    <cellStyle name="normální 3 3" xfId="464"/>
    <cellStyle name="normální 3 4" xfId="465"/>
    <cellStyle name="normální 3_graf Trexima2010" xfId="466"/>
    <cellStyle name="Normální 30" xfId="467"/>
    <cellStyle name="Normální 31" xfId="468"/>
    <cellStyle name="Normální 32" xfId="469"/>
    <cellStyle name="Normální 33" xfId="470"/>
    <cellStyle name="Normální 34" xfId="471"/>
    <cellStyle name="Normální 35" xfId="472"/>
    <cellStyle name="Normální 36" xfId="473"/>
    <cellStyle name="Normální 37" xfId="474"/>
    <cellStyle name="Normální 38" xfId="475"/>
    <cellStyle name="Normální 39" xfId="476"/>
    <cellStyle name="normální 4" xfId="477"/>
    <cellStyle name="normální 4 2" xfId="478"/>
    <cellStyle name="normální 4 2 2" xfId="479"/>
    <cellStyle name="normální 4 2 3" xfId="480"/>
    <cellStyle name="normální 4 3" xfId="481"/>
    <cellStyle name="normální 4 4" xfId="482"/>
    <cellStyle name="Normální 40" xfId="483"/>
    <cellStyle name="Normální 41" xfId="484"/>
    <cellStyle name="Normální 42" xfId="485"/>
    <cellStyle name="Normální 43" xfId="486"/>
    <cellStyle name="Normální 43 2" xfId="10"/>
    <cellStyle name="Normální 43 2 2" xfId="487"/>
    <cellStyle name="Normální 44" xfId="488"/>
    <cellStyle name="Normální 45" xfId="489"/>
    <cellStyle name="Normální 45 2" xfId="1"/>
    <cellStyle name="Normální 45 3" xfId="490"/>
    <cellStyle name="Normální 45 3 2" xfId="491"/>
    <cellStyle name="Normální 45 4" xfId="492"/>
    <cellStyle name="Normální 46" xfId="493"/>
    <cellStyle name="Normální 46 2" xfId="494"/>
    <cellStyle name="Normální 47" xfId="495"/>
    <cellStyle name="Normální 48" xfId="496"/>
    <cellStyle name="Normální 49" xfId="497"/>
    <cellStyle name="normální 5" xfId="498"/>
    <cellStyle name="normální 5 2" xfId="499"/>
    <cellStyle name="normální 5 2 2" xfId="500"/>
    <cellStyle name="normální 5 2 2 2" xfId="501"/>
    <cellStyle name="normální 5 2 3" xfId="502"/>
    <cellStyle name="normální 5 3" xfId="503"/>
    <cellStyle name="Normální 50" xfId="504"/>
    <cellStyle name="Normální 51" xfId="505"/>
    <cellStyle name="Normální 52" xfId="506"/>
    <cellStyle name="Normální 53" xfId="507"/>
    <cellStyle name="Normální 54" xfId="508"/>
    <cellStyle name="Normální 55" xfId="509"/>
    <cellStyle name="Normální 56" xfId="510"/>
    <cellStyle name="Normální 57" xfId="511"/>
    <cellStyle name="Normální 58" xfId="512"/>
    <cellStyle name="Normální 59" xfId="513"/>
    <cellStyle name="normální 6" xfId="514"/>
    <cellStyle name="normální 6 2" xfId="515"/>
    <cellStyle name="normální 6 3" xfId="516"/>
    <cellStyle name="Normální 60" xfId="517"/>
    <cellStyle name="Normální 61" xfId="518"/>
    <cellStyle name="Normální 61 2" xfId="519"/>
    <cellStyle name="Normální 62" xfId="520"/>
    <cellStyle name="Normální 63" xfId="521"/>
    <cellStyle name="Normální 64" xfId="522"/>
    <cellStyle name="Normální 65" xfId="523"/>
    <cellStyle name="Normální 66" xfId="524"/>
    <cellStyle name="Normální 67" xfId="525"/>
    <cellStyle name="Normální 68" xfId="526"/>
    <cellStyle name="Normální 68 2" xfId="5"/>
    <cellStyle name="Normální 69" xfId="527"/>
    <cellStyle name="normální 7" xfId="528"/>
    <cellStyle name="normální 7 2" xfId="529"/>
    <cellStyle name="normální 7 3" xfId="530"/>
    <cellStyle name="normální 7 4" xfId="531"/>
    <cellStyle name="Normální 70" xfId="532"/>
    <cellStyle name="Normální 70 2" xfId="533"/>
    <cellStyle name="Normální 70 3" xfId="755"/>
    <cellStyle name="Normální 71" xfId="4"/>
    <cellStyle name="Normální 71 2" xfId="534"/>
    <cellStyle name="Normální 72" xfId="535"/>
    <cellStyle name="Normální 72 2" xfId="536"/>
    <cellStyle name="Normální 73" xfId="537"/>
    <cellStyle name="Normální 73 2" xfId="538"/>
    <cellStyle name="Normální 74" xfId="539"/>
    <cellStyle name="Normální 75" xfId="540"/>
    <cellStyle name="Normální 76" xfId="541"/>
    <cellStyle name="Normální 77" xfId="542"/>
    <cellStyle name="Normální 78" xfId="543"/>
    <cellStyle name="Normální 79" xfId="544"/>
    <cellStyle name="normální 8" xfId="545"/>
    <cellStyle name="normální 8 2" xfId="546"/>
    <cellStyle name="normální 8 2 2" xfId="547"/>
    <cellStyle name="normální 8 2 3" xfId="548"/>
    <cellStyle name="normální 8 3" xfId="549"/>
    <cellStyle name="normální 8 3 2" xfId="550"/>
    <cellStyle name="normální 8 3 3" xfId="551"/>
    <cellStyle name="normální 8 4" xfId="552"/>
    <cellStyle name="normální 9" xfId="553"/>
    <cellStyle name="normální 9 2" xfId="554"/>
    <cellStyle name="normální 9 2 2" xfId="555"/>
    <cellStyle name="normální 9 3" xfId="556"/>
    <cellStyle name="normální_022 ISPVP vaz" xfId="744"/>
    <cellStyle name="normální_0501 nezaměstnanost" xfId="767"/>
    <cellStyle name="normální_0503 Trexima" xfId="745"/>
    <cellStyle name="normální_08 01 1 sociální příjmy" xfId="758"/>
    <cellStyle name="normální_08 01 4 SSP" xfId="760"/>
    <cellStyle name="normální_0902 tabulky do vlády" xfId="7"/>
    <cellStyle name="normální_1  čtvrt 08" xfId="2"/>
    <cellStyle name="normální_Analýza tab. soc. příjmy Luboš" xfId="761"/>
    <cellStyle name="normální_Analýza_4q2008_14.4." xfId="764"/>
    <cellStyle name="normální_ISPV984" xfId="746"/>
    <cellStyle name="normální_ISPV984 2" xfId="747"/>
    <cellStyle name="normální_ISPV984 3" xfId="748"/>
    <cellStyle name="normální_koleg. 17.6.09 a" xfId="14"/>
    <cellStyle name="normální_List1 2" xfId="3"/>
    <cellStyle name="normální_List1_10" xfId="759"/>
    <cellStyle name="normální_List1_Analýza_4q2008_14.4." xfId="762"/>
    <cellStyle name="normální_List2" xfId="12"/>
    <cellStyle name="normální_List2 2" xfId="763"/>
    <cellStyle name="normální_List4" xfId="766"/>
    <cellStyle name="normální_M1 vazena" xfId="749"/>
    <cellStyle name="normální_Makro Tab1 2001-2009 pracovní-výpočet reálných přírůstků" xfId="769"/>
    <cellStyle name="normální_Příloha k vývoji průměrných mezd v ČR v roce 2009 pro KoM" xfId="13"/>
    <cellStyle name="normální_Tabulková příloha  09 01  - část" xfId="6"/>
    <cellStyle name="normální_Tabulková příloha 09 01" xfId="11"/>
    <cellStyle name="normální_Tabulková příloha č. 1 07 03" xfId="750"/>
    <cellStyle name="normální_Tabulky za PM do analýzy za 1 Q 2010 pro Béďu" xfId="8"/>
    <cellStyle name="normální_Trexima2009_Trexima2010" xfId="751"/>
    <cellStyle name="normální_vysepris" xfId="765"/>
    <cellStyle name="normální_Vystupy_MPSV" xfId="752"/>
    <cellStyle name="normální_Vystupy_MPSV 3" xfId="753"/>
    <cellStyle name="normální_žlutý graf do zprávy 4.q 05" xfId="754"/>
    <cellStyle name="PB_TR10" xfId="557"/>
    <cellStyle name="Percent" xfId="558"/>
    <cellStyle name="Percent 2" xfId="559"/>
    <cellStyle name="Percent 3" xfId="560"/>
    <cellStyle name="Percent 4" xfId="561"/>
    <cellStyle name="Percent 5" xfId="562"/>
    <cellStyle name="Percent_0902 tabulky do vlády" xfId="563"/>
    <cellStyle name="Pevní" xfId="564"/>
    <cellStyle name="Pevní 2" xfId="565"/>
    <cellStyle name="Pevní 3" xfId="566"/>
    <cellStyle name="Pevní 4" xfId="567"/>
    <cellStyle name="Pevní 5" xfId="568"/>
    <cellStyle name="Pevní_0902 tabulky do vlády" xfId="569"/>
    <cellStyle name="Pevný" xfId="570"/>
    <cellStyle name="Pevný 2" xfId="571"/>
    <cellStyle name="Pevný 3" xfId="572"/>
    <cellStyle name="Pevný 4" xfId="573"/>
    <cellStyle name="Pevný 5" xfId="574"/>
    <cellStyle name="Poznámka 2" xfId="575"/>
    <cellStyle name="Poznámka 2 2" xfId="576"/>
    <cellStyle name="Poznámka 3" xfId="577"/>
    <cellStyle name="Poznámka 3 2" xfId="578"/>
    <cellStyle name="Poznámka 4" xfId="579"/>
    <cellStyle name="Poznámka 4 2" xfId="580"/>
    <cellStyle name="Poznámka 5" xfId="581"/>
    <cellStyle name="Poznámka 5 2" xfId="582"/>
    <cellStyle name="Poznámka 6" xfId="583"/>
    <cellStyle name="Poznámka 6 2" xfId="584"/>
    <cellStyle name="Poznámka 7" xfId="585"/>
    <cellStyle name="Poznámka 7 2" xfId="586"/>
    <cellStyle name="Poznámka 8" xfId="587"/>
    <cellStyle name="Poznámka 8 2" xfId="588"/>
    <cellStyle name="Poznámka 9" xfId="589"/>
    <cellStyle name="Poznámka 9 2" xfId="590"/>
    <cellStyle name="Procenta" xfId="757" builtinId="5"/>
    <cellStyle name="Procenta 2" xfId="591"/>
    <cellStyle name="Procenta 3" xfId="592"/>
    <cellStyle name="Procenta 4" xfId="593"/>
    <cellStyle name="Propojená buňka 2" xfId="594"/>
    <cellStyle name="Propojená buňka 3" xfId="595"/>
    <cellStyle name="Propojená buňka 4" xfId="596"/>
    <cellStyle name="Propojená buňka 5" xfId="597"/>
    <cellStyle name="Propojená buňka 6" xfId="598"/>
    <cellStyle name="Propojená buňka 7" xfId="599"/>
    <cellStyle name="Propojená buňka 8" xfId="600"/>
    <cellStyle name="Propojená buňka 9" xfId="601"/>
    <cellStyle name="Správně 2" xfId="602"/>
    <cellStyle name="Správně 3" xfId="603"/>
    <cellStyle name="Správně 4" xfId="604"/>
    <cellStyle name="Správně 5" xfId="605"/>
    <cellStyle name="Správně 6" xfId="606"/>
    <cellStyle name="Správně 7" xfId="607"/>
    <cellStyle name="Správně 8" xfId="608"/>
    <cellStyle name="Správně 9" xfId="609"/>
    <cellStyle name="Text upozornění 2" xfId="610"/>
    <cellStyle name="Text upozornění 3" xfId="611"/>
    <cellStyle name="Text upozornění 4" xfId="612"/>
    <cellStyle name="Text upozornění 5" xfId="613"/>
    <cellStyle name="Text upozornění 6" xfId="614"/>
    <cellStyle name="Text upozornění 7" xfId="615"/>
    <cellStyle name="Text upozornění 8" xfId="616"/>
    <cellStyle name="Text upozornění 9" xfId="617"/>
    <cellStyle name="Total" xfId="618"/>
    <cellStyle name="Total 2" xfId="619"/>
    <cellStyle name="Total 3" xfId="620"/>
    <cellStyle name="Total 4" xfId="621"/>
    <cellStyle name="Total 5" xfId="622"/>
    <cellStyle name="Total 5 2" xfId="623"/>
    <cellStyle name="Total 6" xfId="624"/>
    <cellStyle name="Total 7" xfId="625"/>
    <cellStyle name="Total_0902 tabulky do vlády" xfId="626"/>
    <cellStyle name="Vstup 2" xfId="627"/>
    <cellStyle name="Vstup 2 2" xfId="628"/>
    <cellStyle name="Vstup 3" xfId="629"/>
    <cellStyle name="Vstup 3 2" xfId="630"/>
    <cellStyle name="Vstup 4" xfId="631"/>
    <cellStyle name="Vstup 4 2" xfId="632"/>
    <cellStyle name="Vstup 5" xfId="633"/>
    <cellStyle name="Vstup 5 2" xfId="634"/>
    <cellStyle name="Vstup 6" xfId="635"/>
    <cellStyle name="Vstup 6 2" xfId="636"/>
    <cellStyle name="Vstup 7" xfId="637"/>
    <cellStyle name="Vstup 7 2" xfId="638"/>
    <cellStyle name="Vstup 8" xfId="639"/>
    <cellStyle name="Vstup 8 2" xfId="640"/>
    <cellStyle name="Vstup 9" xfId="641"/>
    <cellStyle name="Vstup 9 2" xfId="642"/>
    <cellStyle name="Výpočet 2" xfId="643"/>
    <cellStyle name="Výpočet 2 2" xfId="644"/>
    <cellStyle name="Výpočet 3" xfId="645"/>
    <cellStyle name="Výpočet 3 2" xfId="646"/>
    <cellStyle name="Výpočet 4" xfId="647"/>
    <cellStyle name="Výpočet 4 2" xfId="648"/>
    <cellStyle name="Výpočet 5" xfId="649"/>
    <cellStyle name="Výpočet 5 2" xfId="650"/>
    <cellStyle name="Výpočet 6" xfId="651"/>
    <cellStyle name="Výpočet 6 2" xfId="652"/>
    <cellStyle name="Výpočet 7" xfId="653"/>
    <cellStyle name="Výpočet 7 2" xfId="654"/>
    <cellStyle name="Výpočet 8" xfId="655"/>
    <cellStyle name="Výpočet 8 2" xfId="656"/>
    <cellStyle name="Výpočet 9" xfId="657"/>
    <cellStyle name="Výpočet 9 2" xfId="658"/>
    <cellStyle name="Výstup 2" xfId="659"/>
    <cellStyle name="Výstup 2 2" xfId="660"/>
    <cellStyle name="Výstup 3" xfId="661"/>
    <cellStyle name="Výstup 3 2" xfId="662"/>
    <cellStyle name="Výstup 4" xfId="663"/>
    <cellStyle name="Výstup 4 2" xfId="664"/>
    <cellStyle name="Výstup 5" xfId="665"/>
    <cellStyle name="Výstup 5 2" xfId="666"/>
    <cellStyle name="Výstup 6" xfId="667"/>
    <cellStyle name="Výstup 6 2" xfId="668"/>
    <cellStyle name="Výstup 7" xfId="669"/>
    <cellStyle name="Výstup 7 2" xfId="670"/>
    <cellStyle name="Výstup 8" xfId="671"/>
    <cellStyle name="Výstup 8 2" xfId="672"/>
    <cellStyle name="Výstup 9" xfId="673"/>
    <cellStyle name="Výstup 9 2" xfId="674"/>
    <cellStyle name="Vysvětlující text 2" xfId="675"/>
    <cellStyle name="Vysvětlující text 3" xfId="676"/>
    <cellStyle name="Vysvětlující text 4" xfId="677"/>
    <cellStyle name="Vysvětlující text 5" xfId="678"/>
    <cellStyle name="Vysvětlující text 6" xfId="679"/>
    <cellStyle name="Vysvětlující text 7" xfId="680"/>
    <cellStyle name="Vysvětlující text 8" xfId="681"/>
    <cellStyle name="Vysvětlující text 9" xfId="682"/>
    <cellStyle name="vzorce" xfId="683"/>
    <cellStyle name="Záhlaví 1" xfId="684"/>
    <cellStyle name="Záhlaví 1 2" xfId="685"/>
    <cellStyle name="Záhlaví 1 3" xfId="686"/>
    <cellStyle name="Záhlaví 1 4" xfId="687"/>
    <cellStyle name="Záhlaví 1 5" xfId="688"/>
    <cellStyle name="Záhlaví 1_0902 tabulky do vlády" xfId="689"/>
    <cellStyle name="Záhlaví 2" xfId="690"/>
    <cellStyle name="Záhlaví 2 2" xfId="691"/>
    <cellStyle name="Záhlaví 2 3" xfId="692"/>
    <cellStyle name="Záhlaví 2 4" xfId="693"/>
    <cellStyle name="Záhlaví 2 5" xfId="694"/>
    <cellStyle name="Záhlaví 2_0902 tabulky do vlády" xfId="695"/>
    <cellStyle name="Zvýraznění 1 2" xfId="696"/>
    <cellStyle name="Zvýraznění 1 3" xfId="697"/>
    <cellStyle name="Zvýraznění 1 4" xfId="698"/>
    <cellStyle name="Zvýraznění 1 5" xfId="699"/>
    <cellStyle name="Zvýraznění 1 6" xfId="700"/>
    <cellStyle name="Zvýraznění 1 7" xfId="701"/>
    <cellStyle name="Zvýraznění 1 8" xfId="702"/>
    <cellStyle name="Zvýraznění 1 9" xfId="703"/>
    <cellStyle name="Zvýraznění 2 2" xfId="704"/>
    <cellStyle name="Zvýraznění 2 3" xfId="705"/>
    <cellStyle name="Zvýraznění 2 4" xfId="706"/>
    <cellStyle name="Zvýraznění 2 5" xfId="707"/>
    <cellStyle name="Zvýraznění 2 6" xfId="708"/>
    <cellStyle name="Zvýraznění 2 7" xfId="709"/>
    <cellStyle name="Zvýraznění 2 8" xfId="710"/>
    <cellStyle name="Zvýraznění 2 9" xfId="711"/>
    <cellStyle name="Zvýraznění 3 2" xfId="712"/>
    <cellStyle name="Zvýraznění 3 3" xfId="713"/>
    <cellStyle name="Zvýraznění 3 4" xfId="714"/>
    <cellStyle name="Zvýraznění 3 5" xfId="715"/>
    <cellStyle name="Zvýraznění 3 6" xfId="716"/>
    <cellStyle name="Zvýraznění 3 7" xfId="717"/>
    <cellStyle name="Zvýraznění 3 8" xfId="718"/>
    <cellStyle name="Zvýraznění 3 9" xfId="719"/>
    <cellStyle name="Zvýraznění 4 2" xfId="720"/>
    <cellStyle name="Zvýraznění 4 3" xfId="721"/>
    <cellStyle name="Zvýraznění 4 4" xfId="722"/>
    <cellStyle name="Zvýraznění 4 5" xfId="723"/>
    <cellStyle name="Zvýraznění 4 6" xfId="724"/>
    <cellStyle name="Zvýraznění 4 7" xfId="725"/>
    <cellStyle name="Zvýraznění 4 8" xfId="726"/>
    <cellStyle name="Zvýraznění 4 9" xfId="727"/>
    <cellStyle name="Zvýraznění 5 2" xfId="728"/>
    <cellStyle name="Zvýraznění 5 3" xfId="729"/>
    <cellStyle name="Zvýraznění 5 4" xfId="730"/>
    <cellStyle name="Zvýraznění 5 5" xfId="731"/>
    <cellStyle name="Zvýraznění 5 6" xfId="732"/>
    <cellStyle name="Zvýraznění 5 7" xfId="733"/>
    <cellStyle name="Zvýraznění 5 8" xfId="734"/>
    <cellStyle name="Zvýraznění 5 9" xfId="735"/>
    <cellStyle name="Zvýraznění 6 2" xfId="736"/>
    <cellStyle name="Zvýraznění 6 3" xfId="737"/>
    <cellStyle name="Zvýraznění 6 4" xfId="738"/>
    <cellStyle name="Zvýraznění 6 5" xfId="739"/>
    <cellStyle name="Zvýraznění 6 6" xfId="740"/>
    <cellStyle name="Zvýraznění 6 7" xfId="741"/>
    <cellStyle name="Zvýraznění 6 8" xfId="742"/>
    <cellStyle name="Zvýraznění 6 9" xfId="7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300" i="1"/>
              <a:t>Podíl zaměstnanců v intervalech průměrného měsíčního výdělku
 v letech 2010-2017</a:t>
            </a:r>
          </a:p>
        </c:rich>
      </c:tx>
      <c:layout>
        <c:manualLayout>
          <c:xMode val="edge"/>
          <c:yMode val="edge"/>
          <c:x val="0.24523823225434582"/>
          <c:y val="5.3018258213325294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6992605788145"/>
          <c:y val="0.16690856313497823"/>
          <c:w val="0.82261190692059694"/>
          <c:h val="0.61586840832123846"/>
        </c:manualLayout>
      </c:layout>
      <c:lineChart>
        <c:grouping val="standard"/>
        <c:varyColors val="0"/>
        <c:ser>
          <c:idx val="3"/>
          <c:order val="0"/>
          <c:tx>
            <c:strRef>
              <c:f>Graf!$B$2</c:f>
              <c:strCache>
                <c:ptCount val="1"/>
                <c:pt idx="0">
                  <c:v> Rok 2010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(Graf!$B$3:$B$27,Graf!$B$28:$B$32,Graf!$B$33,Graf!$B$34,Graf!$B$35)</c:f>
              <c:numCache>
                <c:formatCode>0.0</c:formatCode>
                <c:ptCount val="33"/>
                <c:pt idx="0">
                  <c:v>0.74273010714334742</c:v>
                </c:pt>
                <c:pt idx="1">
                  <c:v>5.1830515760439457</c:v>
                </c:pt>
                <c:pt idx="2">
                  <c:v>5.9947870306705573</c:v>
                </c:pt>
                <c:pt idx="3">
                  <c:v>6.8381095667702141</c:v>
                </c:pt>
                <c:pt idx="4">
                  <c:v>7.7880361416746693</c:v>
                </c:pt>
                <c:pt idx="5">
                  <c:v>8.3415690569009371</c:v>
                </c:pt>
                <c:pt idx="6">
                  <c:v>9.1379248073534463</c:v>
                </c:pt>
                <c:pt idx="7">
                  <c:v>8.8854731563773903</c:v>
                </c:pt>
                <c:pt idx="8">
                  <c:v>8.1127175851648765</c:v>
                </c:pt>
                <c:pt idx="9">
                  <c:v>7.1834532360355929</c:v>
                </c:pt>
                <c:pt idx="10">
                  <c:v>5.8149031497212373</c:v>
                </c:pt>
                <c:pt idx="11">
                  <c:v>4.6282886005547832</c:v>
                </c:pt>
                <c:pt idx="12">
                  <c:v>3.6603489595916647</c:v>
                </c:pt>
                <c:pt idx="13">
                  <c:v>2.7157967390510702</c:v>
                </c:pt>
                <c:pt idx="14">
                  <c:v>2.2961245793391223</c:v>
                </c:pt>
                <c:pt idx="15">
                  <c:v>1.8346908537350584</c:v>
                </c:pt>
                <c:pt idx="16">
                  <c:v>1.5138431042128935</c:v>
                </c:pt>
                <c:pt idx="17">
                  <c:v>1.2060406660881147</c:v>
                </c:pt>
                <c:pt idx="18">
                  <c:v>1.0587058699257428</c:v>
                </c:pt>
                <c:pt idx="19">
                  <c:v>0.86114232752424269</c:v>
                </c:pt>
                <c:pt idx="20">
                  <c:v>0.70198924020287579</c:v>
                </c:pt>
                <c:pt idx="21">
                  <c:v>0.6170046917095402</c:v>
                </c:pt>
                <c:pt idx="22">
                  <c:v>0.96596805494897831</c:v>
                </c:pt>
                <c:pt idx="23">
                  <c:v>0.667655020424889</c:v>
                </c:pt>
                <c:pt idx="24">
                  <c:v>0.4960171330162001</c:v>
                </c:pt>
                <c:pt idx="25">
                  <c:v>0.40450210855417523</c:v>
                </c:pt>
                <c:pt idx="26">
                  <c:v>0.30667063099627412</c:v>
                </c:pt>
                <c:pt idx="27">
                  <c:v>0.2680625628839704</c:v>
                </c:pt>
                <c:pt idx="28">
                  <c:v>0.20337880327316424</c:v>
                </c:pt>
                <c:pt idx="29">
                  <c:v>0.18204374829294417</c:v>
                </c:pt>
                <c:pt idx="30">
                  <c:v>0.16389495643660229</c:v>
                </c:pt>
                <c:pt idx="31">
                  <c:v>0.13260787361874277</c:v>
                </c:pt>
                <c:pt idx="32">
                  <c:v>1.0924680646225913</c:v>
                </c:pt>
              </c:numCache>
            </c:numRef>
          </c:val>
          <c:smooth val="1"/>
        </c:ser>
        <c:ser>
          <c:idx val="4"/>
          <c:order val="1"/>
          <c:tx>
            <c:strRef>
              <c:f>Graf!$C$2</c:f>
              <c:strCache>
                <c:ptCount val="1"/>
                <c:pt idx="0">
                  <c:v> Rok 2011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(Graf!$C$3:$C$27,Graf!$C$28:$C$32,Graf!$C$33,Graf!$C$34,Graf!$C$35)</c:f>
              <c:numCache>
                <c:formatCode>0.0</c:formatCode>
                <c:ptCount val="33"/>
                <c:pt idx="0">
                  <c:v>0.6129807894186059</c:v>
                </c:pt>
                <c:pt idx="1">
                  <c:v>4.6065425517477747</c:v>
                </c:pt>
                <c:pt idx="2">
                  <c:v>5.8719198928762601</c:v>
                </c:pt>
                <c:pt idx="3">
                  <c:v>6.4755282002020529</c:v>
                </c:pt>
                <c:pt idx="4">
                  <c:v>7.5350511210022546</c:v>
                </c:pt>
                <c:pt idx="5">
                  <c:v>8.1245691288913999</c:v>
                </c:pt>
                <c:pt idx="6">
                  <c:v>8.6478940624132576</c:v>
                </c:pt>
                <c:pt idx="7">
                  <c:v>9.0139821209973015</c:v>
                </c:pt>
                <c:pt idx="8">
                  <c:v>8.105652748069037</c:v>
                </c:pt>
                <c:pt idx="9">
                  <c:v>7.2767860025198043</c:v>
                </c:pt>
                <c:pt idx="10">
                  <c:v>6.1606149611030308</c:v>
                </c:pt>
                <c:pt idx="11">
                  <c:v>4.8020942272149156</c:v>
                </c:pt>
                <c:pt idx="12">
                  <c:v>3.8971006482272652</c:v>
                </c:pt>
                <c:pt idx="13">
                  <c:v>2.8897422997221227</c:v>
                </c:pt>
                <c:pt idx="14">
                  <c:v>2.3049676584156624</c:v>
                </c:pt>
                <c:pt idx="15">
                  <c:v>1.9085573079923535</c:v>
                </c:pt>
                <c:pt idx="16">
                  <c:v>1.6117861185037992</c:v>
                </c:pt>
                <c:pt idx="17">
                  <c:v>1.298371095233867</c:v>
                </c:pt>
                <c:pt idx="18">
                  <c:v>1.0865765969571313</c:v>
                </c:pt>
                <c:pt idx="19">
                  <c:v>0.9330995801448807</c:v>
                </c:pt>
                <c:pt idx="20">
                  <c:v>0.75812504034880557</c:v>
                </c:pt>
                <c:pt idx="21">
                  <c:v>0.65526083410445557</c:v>
                </c:pt>
                <c:pt idx="22">
                  <c:v>1.0504523806185115</c:v>
                </c:pt>
                <c:pt idx="23">
                  <c:v>0.71867645803596414</c:v>
                </c:pt>
                <c:pt idx="24">
                  <c:v>0.54820373358098506</c:v>
                </c:pt>
                <c:pt idx="25">
                  <c:v>0.44315315751231549</c:v>
                </c:pt>
                <c:pt idx="26">
                  <c:v>0.35958200037863569</c:v>
                </c:pt>
                <c:pt idx="27">
                  <c:v>0.3020066533961141</c:v>
                </c:pt>
                <c:pt idx="28">
                  <c:v>0.23707112137106406</c:v>
                </c:pt>
                <c:pt idx="29">
                  <c:v>0.19844398883057113</c:v>
                </c:pt>
                <c:pt idx="30">
                  <c:v>0.18292981109952905</c:v>
                </c:pt>
                <c:pt idx="31">
                  <c:v>0.14226515821140256</c:v>
                </c:pt>
                <c:pt idx="32">
                  <c:v>1.2400125508588689</c:v>
                </c:pt>
              </c:numCache>
            </c:numRef>
          </c:val>
          <c:smooth val="1"/>
        </c:ser>
        <c:ser>
          <c:idx val="5"/>
          <c:order val="2"/>
          <c:tx>
            <c:strRef>
              <c:f>Graf!$D$2</c:f>
              <c:strCache>
                <c:ptCount val="1"/>
                <c:pt idx="0">
                  <c:v> Rok 2012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(Graf!$D$3:$D$27,Graf!$D$28:$D$32,Graf!$D$33,Graf!$D$34,Graf!$D$35)</c:f>
              <c:numCache>
                <c:formatCode>0.0</c:formatCode>
                <c:ptCount val="33"/>
                <c:pt idx="0">
                  <c:v>0.23089255955493182</c:v>
                </c:pt>
                <c:pt idx="1">
                  <c:v>4.9013261061295523</c:v>
                </c:pt>
                <c:pt idx="2">
                  <c:v>5.9405138856781683</c:v>
                </c:pt>
                <c:pt idx="3">
                  <c:v>6.2362777798970033</c:v>
                </c:pt>
                <c:pt idx="4">
                  <c:v>7.3494298446710351</c:v>
                </c:pt>
                <c:pt idx="5">
                  <c:v>8.2025480713030845</c:v>
                </c:pt>
                <c:pt idx="6">
                  <c:v>8.4174003770199217</c:v>
                </c:pt>
                <c:pt idx="7">
                  <c:v>8.7329792398760198</c:v>
                </c:pt>
                <c:pt idx="8">
                  <c:v>8.2778769357939979</c:v>
                </c:pt>
                <c:pt idx="9">
                  <c:v>7.3220199651232054</c:v>
                </c:pt>
                <c:pt idx="10">
                  <c:v>6.1216666460758802</c:v>
                </c:pt>
                <c:pt idx="11">
                  <c:v>4.8187795172717092</c:v>
                </c:pt>
                <c:pt idx="12">
                  <c:v>3.8586490277152961</c:v>
                </c:pt>
                <c:pt idx="13">
                  <c:v>3.0618134281860749</c:v>
                </c:pt>
                <c:pt idx="14">
                  <c:v>2.4528679416860619</c:v>
                </c:pt>
                <c:pt idx="15">
                  <c:v>1.9513105256538092</c:v>
                </c:pt>
                <c:pt idx="16">
                  <c:v>1.5627364778417112</c:v>
                </c:pt>
                <c:pt idx="17">
                  <c:v>1.3176624539882438</c:v>
                </c:pt>
                <c:pt idx="18">
                  <c:v>1.0817770599012784</c:v>
                </c:pt>
                <c:pt idx="19">
                  <c:v>0.90310584326700583</c:v>
                </c:pt>
                <c:pt idx="20">
                  <c:v>0.77258005883245562</c:v>
                </c:pt>
                <c:pt idx="21">
                  <c:v>0.62866813064301308</c:v>
                </c:pt>
                <c:pt idx="22">
                  <c:v>1.038518733171786</c:v>
                </c:pt>
                <c:pt idx="23">
                  <c:v>0.80004447883901342</c:v>
                </c:pt>
                <c:pt idx="24">
                  <c:v>0.58005518595646344</c:v>
                </c:pt>
                <c:pt idx="25">
                  <c:v>0.49320155109124619</c:v>
                </c:pt>
                <c:pt idx="26">
                  <c:v>0.40063201733678871</c:v>
                </c:pt>
                <c:pt idx="27">
                  <c:v>0.34065384375286156</c:v>
                </c:pt>
                <c:pt idx="28">
                  <c:v>0.25871629620347725</c:v>
                </c:pt>
                <c:pt idx="29">
                  <c:v>0.22911114534762334</c:v>
                </c:pt>
                <c:pt idx="30">
                  <c:v>0.18916261904686366</c:v>
                </c:pt>
                <c:pt idx="31">
                  <c:v>0.16622474305673834</c:v>
                </c:pt>
                <c:pt idx="32">
                  <c:v>1.3607975272181141</c:v>
                </c:pt>
              </c:numCache>
            </c:numRef>
          </c:val>
          <c:smooth val="1"/>
        </c:ser>
        <c:ser>
          <c:idx val="6"/>
          <c:order val="3"/>
          <c:tx>
            <c:strRef>
              <c:f>Graf!$E$2</c:f>
              <c:strCache>
                <c:ptCount val="1"/>
                <c:pt idx="0">
                  <c:v> Rok 2013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(Graf!$E$3:$E$27,Graf!$E$28:$E$32,Graf!$E$33,Graf!$E$34,Graf!$E$35)</c:f>
              <c:numCache>
                <c:formatCode>0.0</c:formatCode>
                <c:ptCount val="33"/>
                <c:pt idx="0">
                  <c:v>0.12475039657844118</c:v>
                </c:pt>
                <c:pt idx="1">
                  <c:v>4.4241097901778552</c:v>
                </c:pt>
                <c:pt idx="2">
                  <c:v>6.1256884285525492</c:v>
                </c:pt>
                <c:pt idx="3">
                  <c:v>6.2172838000674018</c:v>
                </c:pt>
                <c:pt idx="4">
                  <c:v>7.250164830590526</c:v>
                </c:pt>
                <c:pt idx="5">
                  <c:v>7.9664203923524495</c:v>
                </c:pt>
                <c:pt idx="6">
                  <c:v>8.2336469106181305</c:v>
                </c:pt>
                <c:pt idx="7">
                  <c:v>8.5607056280195089</c:v>
                </c:pt>
                <c:pt idx="8">
                  <c:v>8.2326362897278891</c:v>
                </c:pt>
                <c:pt idx="9">
                  <c:v>7.3919679702566121</c:v>
                </c:pt>
                <c:pt idx="10">
                  <c:v>6.1539221473071173</c:v>
                </c:pt>
                <c:pt idx="11">
                  <c:v>4.9250964293199377</c:v>
                </c:pt>
                <c:pt idx="12">
                  <c:v>4.0398408794387759</c:v>
                </c:pt>
                <c:pt idx="13">
                  <c:v>3.1773444028165319</c:v>
                </c:pt>
                <c:pt idx="14">
                  <c:v>2.5255758548703424</c:v>
                </c:pt>
                <c:pt idx="15">
                  <c:v>2.0280809841871021</c:v>
                </c:pt>
                <c:pt idx="16">
                  <c:v>1.6230444918754903</c:v>
                </c:pt>
                <c:pt idx="17">
                  <c:v>1.3921641938137321</c:v>
                </c:pt>
                <c:pt idx="18">
                  <c:v>1.1448072520006931</c:v>
                </c:pt>
                <c:pt idx="19">
                  <c:v>0.96771535535643705</c:v>
                </c:pt>
                <c:pt idx="20">
                  <c:v>0.77415970124314182</c:v>
                </c:pt>
                <c:pt idx="21">
                  <c:v>0.67821561921734286</c:v>
                </c:pt>
                <c:pt idx="22">
                  <c:v>1.1152957525704563</c:v>
                </c:pt>
                <c:pt idx="23">
                  <c:v>0.79734121784324186</c:v>
                </c:pt>
                <c:pt idx="24">
                  <c:v>0.63662205805667815</c:v>
                </c:pt>
                <c:pt idx="25">
                  <c:v>0.49238528988005914</c:v>
                </c:pt>
                <c:pt idx="26">
                  <c:v>0.42415501808749256</c:v>
                </c:pt>
                <c:pt idx="27">
                  <c:v>0.34733305674768788</c:v>
                </c:pt>
                <c:pt idx="28">
                  <c:v>0.26317167666581848</c:v>
                </c:pt>
                <c:pt idx="29">
                  <c:v>0.23715801906520259</c:v>
                </c:pt>
                <c:pt idx="30">
                  <c:v>0.19498601430986978</c:v>
                </c:pt>
                <c:pt idx="31">
                  <c:v>0.15963160953311645</c:v>
                </c:pt>
                <c:pt idx="32">
                  <c:v>1.374578567406056</c:v>
                </c:pt>
              </c:numCache>
            </c:numRef>
          </c:val>
          <c:smooth val="1"/>
        </c:ser>
        <c:ser>
          <c:idx val="7"/>
          <c:order val="4"/>
          <c:tx>
            <c:strRef>
              <c:f>Graf!$F$2</c:f>
              <c:strCache>
                <c:ptCount val="1"/>
                <c:pt idx="0">
                  <c:v> Rok 2014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(Graf!$F$3:$F$27,Graf!$F$28:$F$32,Graf!$F$33,Graf!$F$34,Graf!$F$35)</c:f>
              <c:numCache>
                <c:formatCode>0.0</c:formatCode>
                <c:ptCount val="33"/>
                <c:pt idx="0">
                  <c:v>8.3792777676459956E-2</c:v>
                </c:pt>
                <c:pt idx="1">
                  <c:v>3.8732543895102829</c:v>
                </c:pt>
                <c:pt idx="2">
                  <c:v>6.1337577452386736</c:v>
                </c:pt>
                <c:pt idx="3">
                  <c:v>5.9276317410294634</c:v>
                </c:pt>
                <c:pt idx="4">
                  <c:v>6.8884053754197048</c:v>
                </c:pt>
                <c:pt idx="5">
                  <c:v>7.5205585986884333</c:v>
                </c:pt>
                <c:pt idx="6">
                  <c:v>8.1116468552671783</c:v>
                </c:pt>
                <c:pt idx="7">
                  <c:v>8.0303643763891444</c:v>
                </c:pt>
                <c:pt idx="8">
                  <c:v>8.1195356358131683</c:v>
                </c:pt>
                <c:pt idx="9">
                  <c:v>7.5806836825664146</c:v>
                </c:pt>
                <c:pt idx="10">
                  <c:v>6.4374483160876856</c:v>
                </c:pt>
                <c:pt idx="11">
                  <c:v>5.2691120653018046</c:v>
                </c:pt>
                <c:pt idx="12">
                  <c:v>4.295753335019084</c:v>
                </c:pt>
                <c:pt idx="13">
                  <c:v>3.452655687830541</c:v>
                </c:pt>
                <c:pt idx="14">
                  <c:v>2.7467940544291709</c:v>
                </c:pt>
                <c:pt idx="15">
                  <c:v>2.1519429059478177</c:v>
                </c:pt>
                <c:pt idx="16">
                  <c:v>1.8110500383705208</c:v>
                </c:pt>
                <c:pt idx="17">
                  <c:v>1.4521234572991433</c:v>
                </c:pt>
                <c:pt idx="18">
                  <c:v>1.2305348286841922</c:v>
                </c:pt>
                <c:pt idx="19">
                  <c:v>1.0284607001219779</c:v>
                </c:pt>
                <c:pt idx="20">
                  <c:v>0.81983784755311007</c:v>
                </c:pt>
                <c:pt idx="21">
                  <c:v>0.72778890304986954</c:v>
                </c:pt>
                <c:pt idx="22">
                  <c:v>1.1275861211492562</c:v>
                </c:pt>
                <c:pt idx="23">
                  <c:v>0.83924966311332205</c:v>
                </c:pt>
                <c:pt idx="24">
                  <c:v>0.66947828478478821</c:v>
                </c:pt>
                <c:pt idx="25">
                  <c:v>0.51982223547369133</c:v>
                </c:pt>
                <c:pt idx="26">
                  <c:v>0.44273404178765913</c:v>
                </c:pt>
                <c:pt idx="27">
                  <c:v>0.35716413520832124</c:v>
                </c:pt>
                <c:pt idx="28">
                  <c:v>0.28073023918357087</c:v>
                </c:pt>
                <c:pt idx="29">
                  <c:v>0.24510829072734916</c:v>
                </c:pt>
                <c:pt idx="30">
                  <c:v>0.19608605869649198</c:v>
                </c:pt>
                <c:pt idx="31">
                  <c:v>0.17917444485400447</c:v>
                </c:pt>
                <c:pt idx="32">
                  <c:v>1.4497331848076276</c:v>
                </c:pt>
              </c:numCache>
            </c:numRef>
          </c:val>
          <c:smooth val="1"/>
        </c:ser>
        <c:ser>
          <c:idx val="0"/>
          <c:order val="5"/>
          <c:tx>
            <c:strRef>
              <c:f>Graf!$G$2</c:f>
              <c:strCache>
                <c:ptCount val="1"/>
                <c:pt idx="0">
                  <c:v> Rok 2015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(Graf!$G$3:$G$27,Graf!$G$28:$G$32,Graf!$G$33,Graf!$G$34,Graf!$G$35)</c:f>
              <c:numCache>
                <c:formatCode>0.0</c:formatCode>
                <c:ptCount val="33"/>
                <c:pt idx="0">
                  <c:v>5.2382457410041043E-2</c:v>
                </c:pt>
                <c:pt idx="1">
                  <c:v>2.8075927013325033</c:v>
                </c:pt>
                <c:pt idx="2">
                  <c:v>6.1867303198982313</c:v>
                </c:pt>
                <c:pt idx="3">
                  <c:v>5.7746370868898609</c:v>
                </c:pt>
                <c:pt idx="4">
                  <c:v>6.3558283528755881</c:v>
                </c:pt>
                <c:pt idx="5">
                  <c:v>6.7200291635240763</c:v>
                </c:pt>
                <c:pt idx="6">
                  <c:v>7.5196426940815657</c:v>
                </c:pt>
                <c:pt idx="7">
                  <c:v>7.5532354681543108</c:v>
                </c:pt>
                <c:pt idx="8">
                  <c:v>7.8210983474747193</c:v>
                </c:pt>
                <c:pt idx="9">
                  <c:v>7.4678369822840871</c:v>
                </c:pt>
                <c:pt idx="10">
                  <c:v>6.6541461202610916</c:v>
                </c:pt>
                <c:pt idx="11">
                  <c:v>5.6918799670491032</c:v>
                </c:pt>
                <c:pt idx="12">
                  <c:v>4.7039983566162284</c:v>
                </c:pt>
                <c:pt idx="13">
                  <c:v>3.7196342007733643</c:v>
                </c:pt>
                <c:pt idx="14">
                  <c:v>3.1731287733315181</c:v>
                </c:pt>
                <c:pt idx="15">
                  <c:v>2.5610372858325272</c:v>
                </c:pt>
                <c:pt idx="16">
                  <c:v>2.052788028783239</c:v>
                </c:pt>
                <c:pt idx="17">
                  <c:v>1.7389947841128857</c:v>
                </c:pt>
                <c:pt idx="18">
                  <c:v>1.4207796345987636</c:v>
                </c:pt>
                <c:pt idx="19">
                  <c:v>1.1781007967710351</c:v>
                </c:pt>
                <c:pt idx="20">
                  <c:v>0.97719640409722408</c:v>
                </c:pt>
                <c:pt idx="21">
                  <c:v>0.83943278798642262</c:v>
                </c:pt>
                <c:pt idx="22">
                  <c:v>1.306965058279332</c:v>
                </c:pt>
                <c:pt idx="23">
                  <c:v>0.98489085420779832</c:v>
                </c:pt>
                <c:pt idx="24">
                  <c:v>0.76670972001275006</c:v>
                </c:pt>
                <c:pt idx="25">
                  <c:v>0.57184947512736306</c:v>
                </c:pt>
                <c:pt idx="26">
                  <c:v>0.45834802791255341</c:v>
                </c:pt>
                <c:pt idx="27">
                  <c:v>0.3907992614265185</c:v>
                </c:pt>
                <c:pt idx="28">
                  <c:v>0.32789852354457005</c:v>
                </c:pt>
                <c:pt idx="29">
                  <c:v>0.2755493152652041</c:v>
                </c:pt>
                <c:pt idx="30">
                  <c:v>0.21483327872352098</c:v>
                </c:pt>
                <c:pt idx="31">
                  <c:v>0.18836704908435539</c:v>
                </c:pt>
                <c:pt idx="32">
                  <c:v>1.5436587194784219</c:v>
                </c:pt>
              </c:numCache>
            </c:numRef>
          </c:val>
          <c:smooth val="1"/>
        </c:ser>
        <c:ser>
          <c:idx val="8"/>
          <c:order val="6"/>
          <c:tx>
            <c:strRef>
              <c:f>Graf!$H$2</c:f>
              <c:strCache>
                <c:ptCount val="1"/>
                <c:pt idx="0">
                  <c:v> Rok 2016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(Graf!$H$3:$H$27,Graf!$H$28:$H$32,Graf!$H$33,Graf!$H$34,Graf!$H$35)</c:f>
              <c:numCache>
                <c:formatCode>0.0</c:formatCode>
                <c:ptCount val="33"/>
                <c:pt idx="0">
                  <c:v>3.7602460632159732E-2</c:v>
                </c:pt>
                <c:pt idx="1">
                  <c:v>1.1185806538329437</c:v>
                </c:pt>
                <c:pt idx="2">
                  <c:v>5.3769009526090432</c:v>
                </c:pt>
                <c:pt idx="3">
                  <c:v>5.6916190196636727</c:v>
                </c:pt>
                <c:pt idx="4">
                  <c:v>5.6200138107093061</c:v>
                </c:pt>
                <c:pt idx="5">
                  <c:v>6.0634050296330688</c:v>
                </c:pt>
                <c:pt idx="6">
                  <c:v>7.1464058288566275</c:v>
                </c:pt>
                <c:pt idx="7">
                  <c:v>7.401007719096901</c:v>
                </c:pt>
                <c:pt idx="8">
                  <c:v>7.6679286494542804</c:v>
                </c:pt>
                <c:pt idx="9">
                  <c:v>7.8130879703976159</c:v>
                </c:pt>
                <c:pt idx="10">
                  <c:v>7.0948104993817296</c:v>
                </c:pt>
                <c:pt idx="11">
                  <c:v>6.2752174703475143</c:v>
                </c:pt>
                <c:pt idx="12">
                  <c:v>5.2285053987058205</c:v>
                </c:pt>
                <c:pt idx="13">
                  <c:v>4.2269771380622529</c:v>
                </c:pt>
                <c:pt idx="14">
                  <c:v>3.5633710239085445</c:v>
                </c:pt>
                <c:pt idx="15">
                  <c:v>2.8876429927810654</c:v>
                </c:pt>
                <c:pt idx="16">
                  <c:v>2.3399805718345013</c:v>
                </c:pt>
                <c:pt idx="17">
                  <c:v>1.9225376723927776</c:v>
                </c:pt>
                <c:pt idx="18">
                  <c:v>1.5502981756736409</c:v>
                </c:pt>
                <c:pt idx="19">
                  <c:v>1.3126094224981726</c:v>
                </c:pt>
                <c:pt idx="20">
                  <c:v>1.1082999322135283</c:v>
                </c:pt>
                <c:pt idx="21">
                  <c:v>0.92817274200322453</c:v>
                </c:pt>
                <c:pt idx="22">
                  <c:v>1.447761020223215</c:v>
                </c:pt>
                <c:pt idx="23">
                  <c:v>1.0670660617554346</c:v>
                </c:pt>
                <c:pt idx="24">
                  <c:v>0.80728572578070978</c:v>
                </c:pt>
                <c:pt idx="25">
                  <c:v>0.64268421732439229</c:v>
                </c:pt>
                <c:pt idx="26">
                  <c:v>0.5297305692736527</c:v>
                </c:pt>
                <c:pt idx="27">
                  <c:v>0.41634593632309141</c:v>
                </c:pt>
                <c:pt idx="28">
                  <c:v>0.34061566720726705</c:v>
                </c:pt>
                <c:pt idx="29">
                  <c:v>0.29271157169838347</c:v>
                </c:pt>
                <c:pt idx="30">
                  <c:v>0.23350473062347371</c:v>
                </c:pt>
                <c:pt idx="31">
                  <c:v>0.19559133533789463</c:v>
                </c:pt>
                <c:pt idx="32">
                  <c:v>1.6517280325172932</c:v>
                </c:pt>
              </c:numCache>
            </c:numRef>
          </c:val>
          <c:smooth val="1"/>
        </c:ser>
        <c:ser>
          <c:idx val="1"/>
          <c:order val="7"/>
          <c:tx>
            <c:strRef>
              <c:f>Graf!$I$2</c:f>
              <c:strCache>
                <c:ptCount val="1"/>
                <c:pt idx="0">
                  <c:v> Rok 2017</c:v>
                </c:pt>
              </c:strCache>
            </c:strRef>
          </c:tx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 -20 000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 -34 000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(Graf!$I$3:$I$27,Graf!$I$28:$I$32,Graf!$I$33,Graf!$I$34,Graf!$I$35)</c:f>
              <c:numCache>
                <c:formatCode>0.0</c:formatCode>
                <c:ptCount val="33"/>
                <c:pt idx="0">
                  <c:v>1.4579233317761685E-2</c:v>
                </c:pt>
                <c:pt idx="1">
                  <c:v>6.9716168984193583E-2</c:v>
                </c:pt>
                <c:pt idx="2">
                  <c:v>3.7914631551352724</c:v>
                </c:pt>
                <c:pt idx="3">
                  <c:v>5.8443748711004417</c:v>
                </c:pt>
                <c:pt idx="4">
                  <c:v>5.0630159406694775</c:v>
                </c:pt>
                <c:pt idx="5">
                  <c:v>5.3562393062537073</c:v>
                </c:pt>
                <c:pt idx="6">
                  <c:v>5.9418803223566812</c:v>
                </c:pt>
                <c:pt idx="7">
                  <c:v>6.823209631761725</c:v>
                </c:pt>
                <c:pt idx="8">
                  <c:v>6.7104236188035298</c:v>
                </c:pt>
                <c:pt idx="9">
                  <c:v>7.3050551084167008</c:v>
                </c:pt>
                <c:pt idx="10">
                  <c:v>7.1859209247107092</c:v>
                </c:pt>
                <c:pt idx="11">
                  <c:v>6.6537398394221112</c:v>
                </c:pt>
                <c:pt idx="12">
                  <c:v>5.9685878437609343</c:v>
                </c:pt>
                <c:pt idx="13">
                  <c:v>4.9717092663357203</c:v>
                </c:pt>
                <c:pt idx="14">
                  <c:v>4.1926209005608541</c:v>
                </c:pt>
                <c:pt idx="15">
                  <c:v>3.3699169216523908</c:v>
                </c:pt>
                <c:pt idx="16">
                  <c:v>2.8735784325006826</c:v>
                </c:pt>
                <c:pt idx="17">
                  <c:v>2.3756784239799975</c:v>
                </c:pt>
                <c:pt idx="18">
                  <c:v>1.9997016313907425</c:v>
                </c:pt>
                <c:pt idx="19">
                  <c:v>1.6700899167561416</c:v>
                </c:pt>
                <c:pt idx="20">
                  <c:v>1.3708679913266555</c:v>
                </c:pt>
                <c:pt idx="21">
                  <c:v>1.1843792058857261</c:v>
                </c:pt>
                <c:pt idx="22">
                  <c:v>1.8155459500118483</c:v>
                </c:pt>
                <c:pt idx="23">
                  <c:v>1.3512050573133716</c:v>
                </c:pt>
                <c:pt idx="24">
                  <c:v>1.0481589624227632</c:v>
                </c:pt>
                <c:pt idx="25">
                  <c:v>0.76095144254634939</c:v>
                </c:pt>
                <c:pt idx="26">
                  <c:v>0.58955075654066935</c:v>
                </c:pt>
                <c:pt idx="27">
                  <c:v>0.50073940098386149</c:v>
                </c:pt>
                <c:pt idx="28">
                  <c:v>0.42785487202620526</c:v>
                </c:pt>
                <c:pt idx="29">
                  <c:v>0.3602135995320816</c:v>
                </c:pt>
                <c:pt idx="30">
                  <c:v>0.27334475361101002</c:v>
                </c:pt>
                <c:pt idx="31">
                  <c:v>0.23247726228659354</c:v>
                </c:pt>
                <c:pt idx="32">
                  <c:v>1.9032093011815192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8128"/>
        <c:axId val="103982592"/>
      </c:lineChart>
      <c:catAx>
        <c:axId val="10396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200"/>
                  <a:t>Intervaly v Kč</a:t>
                </a:r>
              </a:p>
            </c:rich>
          </c:tx>
          <c:layout>
            <c:manualLayout>
              <c:xMode val="edge"/>
              <c:yMode val="edge"/>
              <c:x val="9.6729019889389437E-2"/>
              <c:y val="0.945711279475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398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3982592"/>
        <c:scaling>
          <c:orientation val="minMax"/>
          <c:max val="10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200"/>
                  <a:t>Podíl
 v %</a:t>
                </a:r>
              </a:p>
            </c:rich>
          </c:tx>
          <c:layout>
            <c:manualLayout>
              <c:xMode val="edge"/>
              <c:yMode val="edge"/>
              <c:x val="2.2793647758667178E-2"/>
              <c:y val="0.147721788708709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3968128"/>
        <c:crosses val="autoZero"/>
        <c:crossBetween val="midCat"/>
        <c:majorUnit val="1.5"/>
      </c:valAx>
      <c:spPr>
        <a:solidFill>
          <a:srgbClr val="FFFFFF"/>
        </a:solidFill>
        <a:ln w="12700" cap="flat">
          <a:solidFill>
            <a:srgbClr val="808080"/>
          </a:solidFill>
          <a:prstDash val="solid"/>
        </a:ln>
        <a:effectLst>
          <a:glow rad="63500">
            <a:srgbClr val="FFC000">
              <a:alpha val="35000"/>
            </a:srgbClr>
          </a:glow>
          <a:softEdge rad="215900"/>
        </a:effectLst>
      </c:spPr>
    </c:plotArea>
    <c:legend>
      <c:legendPos val="r"/>
      <c:layout>
        <c:manualLayout>
          <c:xMode val="edge"/>
          <c:yMode val="edge"/>
          <c:x val="0.75782332370110006"/>
          <c:y val="0.22060957910014514"/>
          <c:w val="0.13208482632407595"/>
          <c:h val="0.253180272949776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0" cmpd="dbl">
      <a:solidFill>
        <a:srgbClr val="000000"/>
      </a:solidFill>
      <a:prstDash val="solid"/>
    </a:ln>
    <a:effectLst>
      <a:glow>
        <a:schemeClr val="accent1"/>
      </a:glow>
      <a:softEdge rad="12700"/>
    </a:effectLst>
    <a:scene3d>
      <a:camera prst="orthographicFront"/>
      <a:lightRig rig="threePt" dir="t"/>
    </a:scene3d>
    <a:sp3d>
      <a:bevelT prst="relaxedInset"/>
      <a:bevelB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&amp;RStrana 2</c:oddHeader>
    </c:headerFooter>
    <c:pageMargins b="0.78740157480314965" l="0.55118110236220474" r="0.55118110236220474" t="0.78740157480314965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12998.7528</c:v>
                </c:pt>
                <c:pt idx="1">
                  <c:v>16660.888800000001</c:v>
                </c:pt>
                <c:pt idx="2">
                  <c:v>22497.4411</c:v>
                </c:pt>
                <c:pt idx="3">
                  <c:v>28871.107800000002</c:v>
                </c:pt>
                <c:pt idx="4">
                  <c:v>35657.3923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51-4BCC-BC63-0AA01C5E5290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17298.288799999998</c:v>
                </c:pt>
                <c:pt idx="1">
                  <c:v>24069.4388</c:v>
                </c:pt>
                <c:pt idx="2">
                  <c:v>31454.447199999999</c:v>
                </c:pt>
                <c:pt idx="3">
                  <c:v>42438.341999999997</c:v>
                </c:pt>
                <c:pt idx="4">
                  <c:v>60516.583700000003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51-4BCC-BC63-0AA01C5E5290}"/>
            </c:ext>
          </c:extLst>
        </c:ser>
        <c:ser>
          <c:idx val="2"/>
          <c:order val="2"/>
          <c:tx>
            <c:strRef>
              <c:f>'CR-M7.1z'!$A$13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'CR-M7.1z'!$C$13:$G$13</c:f>
              <c:numCache>
                <c:formatCode>#,##0</c:formatCode>
                <c:ptCount val="5"/>
                <c:pt idx="0">
                  <c:v>14106.4761</c:v>
                </c:pt>
                <c:pt idx="1">
                  <c:v>19674.233700000001</c:v>
                </c:pt>
                <c:pt idx="2">
                  <c:v>26842.817800000001</c:v>
                </c:pt>
                <c:pt idx="3">
                  <c:v>35549.852800000001</c:v>
                </c:pt>
                <c:pt idx="4">
                  <c:v>48718.034399999997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51-4BCC-BC63-0AA01C5E5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64032"/>
        <c:axId val="105566592"/>
      </c:lineChart>
      <c:catAx>
        <c:axId val="10556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0556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66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0556403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9</xdr:col>
      <xdr:colOff>733424</xdr:colOff>
      <xdr:row>31</xdr:row>
      <xdr:rowOff>126283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1"/>
          <a:ext cx="9001124" cy="5841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466725</xdr:colOff>
      <xdr:row>31</xdr:row>
      <xdr:rowOff>135598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734425" cy="58505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11</xdr:col>
      <xdr:colOff>261317</xdr:colOff>
      <xdr:row>35</xdr:row>
      <xdr:rowOff>42004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8600"/>
          <a:ext cx="8224217" cy="54807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540080</xdr:colOff>
      <xdr:row>27</xdr:row>
      <xdr:rowOff>95250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8369630" cy="4857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76200</xdr:rowOff>
    </xdr:from>
    <xdr:to>
      <xdr:col>8</xdr:col>
      <xdr:colOff>647700</xdr:colOff>
      <xdr:row>31</xdr:row>
      <xdr:rowOff>9525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66700"/>
          <a:ext cx="8153400" cy="5648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10</xdr:col>
      <xdr:colOff>342901</xdr:colOff>
      <xdr:row>36</xdr:row>
      <xdr:rowOff>61381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28575</xdr:rowOff>
    </xdr:from>
    <xdr:to>
      <xdr:col>7</xdr:col>
      <xdr:colOff>476250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D9C26EF1-8002-46B1-8862-EFBD3E6ED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ce.blahova\AppData\Local\Microsoft\Windows\Temporary%20Internet%20Files\Content.Outlook\50TXLHS5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xMZD_moje uprava"/>
    </sheetNames>
    <sheetDataSet>
      <sheetData sheetId="0">
        <row r="3">
          <cell r="B3" t="str">
            <v>1.Q.2010</v>
          </cell>
          <cell r="C3" t="str">
            <v>2.Q.2010</v>
          </cell>
          <cell r="D3" t="str">
            <v>3.Q.2010</v>
          </cell>
          <cell r="E3" t="str">
            <v>4.Q.2010</v>
          </cell>
          <cell r="F3" t="str">
            <v>1.Q.2011</v>
          </cell>
          <cell r="G3" t="str">
            <v>2.Q.2011</v>
          </cell>
          <cell r="H3" t="str">
            <v>3.Q.2011</v>
          </cell>
          <cell r="I3" t="str">
            <v>4.Q.2011</v>
          </cell>
          <cell r="J3" t="str">
            <v>1.Q.2012</v>
          </cell>
          <cell r="K3" t="str">
            <v>2.Q.2012</v>
          </cell>
          <cell r="L3" t="str">
            <v>3.Q.2012</v>
          </cell>
          <cell r="M3" t="str">
            <v>4.Q.2012</v>
          </cell>
          <cell r="N3" t="str">
            <v>1.Q.2013</v>
          </cell>
          <cell r="O3" t="str">
            <v>2.Q.2013</v>
          </cell>
          <cell r="P3" t="str">
            <v>3.Q.2013</v>
          </cell>
          <cell r="Q3" t="str">
            <v>4.Q.2013</v>
          </cell>
          <cell r="R3" t="str">
            <v>1.Q.2014</v>
          </cell>
          <cell r="S3" t="str">
            <v>2.Q.2014</v>
          </cell>
          <cell r="T3" t="str">
            <v>3.Q.2014</v>
          </cell>
          <cell r="U3" t="str">
            <v>4.Q.2014</v>
          </cell>
          <cell r="V3" t="str">
            <v>1.Q.2015</v>
          </cell>
          <cell r="W3" t="str">
            <v>2.Q.2015</v>
          </cell>
          <cell r="X3" t="str">
            <v>3.Q.2015</v>
          </cell>
          <cell r="Y3" t="str">
            <v>4.Q.2015</v>
          </cell>
          <cell r="Z3" t="str">
            <v>1.Q.2016</v>
          </cell>
          <cell r="AA3" t="str">
            <v>2.Q.2016</v>
          </cell>
          <cell r="AB3" t="str">
            <v>3.Q.2016</v>
          </cell>
          <cell r="AC3" t="str">
            <v>4.Q.2016</v>
          </cell>
          <cell r="AD3" t="str">
            <v>1.Q.2017</v>
          </cell>
          <cell r="AE3" t="str">
            <v>2.Q.2017</v>
          </cell>
          <cell r="AF3" t="str">
            <v>3.Q.2017</v>
          </cell>
          <cell r="AG3" t="str">
            <v>4.Q.2017</v>
          </cell>
        </row>
        <row r="4">
          <cell r="A4" t="str">
            <v>reálná mzda</v>
          </cell>
        </row>
        <row r="5">
          <cell r="A5" t="str">
            <v>úhrnná produktivita práce</v>
          </cell>
          <cell r="B5">
            <v>2.0854021847070499</v>
          </cell>
          <cell r="C5">
            <v>1.8774703557312193</v>
          </cell>
          <cell r="D5">
            <v>0.29440628066733154</v>
          </cell>
          <cell r="E5">
            <v>-1.3712047012732569</v>
          </cell>
          <cell r="F5">
            <v>1.081612586037366</v>
          </cell>
          <cell r="G5">
            <v>0.78585461689586111</v>
          </cell>
          <cell r="H5">
            <v>0.2946954813359639</v>
          </cell>
          <cell r="I5">
            <v>0</v>
          </cell>
          <cell r="J5">
            <v>-0.4821600771456076</v>
          </cell>
          <cell r="K5">
            <v>-1.2572533849129712</v>
          </cell>
          <cell r="L5">
            <v>-1.8393030009680444</v>
          </cell>
          <cell r="M5">
            <v>0.4</v>
          </cell>
          <cell r="N5">
            <v>-2.3575638506876118</v>
          </cell>
          <cell r="O5">
            <v>-0.49261083743841994</v>
          </cell>
          <cell r="P5">
            <v>0</v>
          </cell>
          <cell r="Q5">
            <v>-3.0662710187932589</v>
          </cell>
          <cell r="R5">
            <v>3.6926147704590733</v>
          </cell>
          <cell r="S5">
            <v>2.5948103792415225</v>
          </cell>
          <cell r="T5">
            <v>1.5904572564612351</v>
          </cell>
          <cell r="U5">
            <v>2.2885572139303463</v>
          </cell>
          <cell r="V5">
            <v>2.19780219780219</v>
          </cell>
          <cell r="W5">
            <v>2.5819265143991856</v>
          </cell>
          <cell r="X5">
            <v>3.0876494023904399</v>
          </cell>
          <cell r="Y5">
            <v>3.5964035964036043</v>
          </cell>
          <cell r="Z5">
            <v>3.2835820895522403</v>
          </cell>
          <cell r="AA5">
            <v>3.0938123752494988</v>
          </cell>
          <cell r="AB5">
            <v>3.4825870646766077</v>
          </cell>
          <cell r="AC5">
            <v>2.2682445759368903</v>
          </cell>
          <cell r="AD5">
            <v>2.9296875</v>
          </cell>
          <cell r="AE5">
            <v>5.2837573385518368</v>
          </cell>
          <cell r="AF5">
            <v>4.1951219512195195</v>
          </cell>
          <cell r="AG5">
            <v>5.2631578947368638</v>
          </cell>
        </row>
        <row r="6">
          <cell r="B6">
            <v>3.4943473792394855</v>
          </cell>
          <cell r="C6">
            <v>3.6437246963562728</v>
          </cell>
          <cell r="D6">
            <v>2.7054108216432837</v>
          </cell>
          <cell r="E6">
            <v>2.6973026973027032</v>
          </cell>
          <cell r="F6">
            <v>2.6973026973027032</v>
          </cell>
          <cell r="G6">
            <v>2</v>
          </cell>
          <cell r="H6">
            <v>1.7068273092369424</v>
          </cell>
          <cell r="I6">
            <v>1.9133937562940702</v>
          </cell>
          <cell r="J6">
            <v>0.20020020020020013</v>
          </cell>
          <cell r="K6">
            <v>-0.79840319361277068</v>
          </cell>
          <cell r="L6">
            <v>-1.6881827209533213</v>
          </cell>
          <cell r="M6">
            <v>-2.3785926660059573</v>
          </cell>
          <cell r="N6">
            <v>-2.191235059760956</v>
          </cell>
          <cell r="O6">
            <v>-1.787487586891757</v>
          </cell>
          <cell r="P6">
            <v>-0.49950049950049902</v>
          </cell>
          <cell r="Q6">
            <v>1.2999999999999829</v>
          </cell>
          <cell r="R6">
            <v>0.99403578528827552</v>
          </cell>
          <cell r="S6">
            <v>2.2977022977023154</v>
          </cell>
          <cell r="T6">
            <v>2.7833001988071686</v>
          </cell>
          <cell r="U6">
            <v>2.4777006937561907</v>
          </cell>
          <cell r="V6">
            <v>3.8499506416584524</v>
          </cell>
          <cell r="W6">
            <v>3.9292730844793624</v>
          </cell>
          <cell r="X6">
            <v>4.3435340572556669</v>
          </cell>
          <cell r="Y6">
            <v>3.5538005923001066</v>
          </cell>
          <cell r="Z6">
            <v>2.1717670286278405</v>
          </cell>
          <cell r="AA6">
            <v>1.5810276679841877</v>
          </cell>
          <cell r="AB6">
            <v>0.59288537549406328</v>
          </cell>
          <cell r="AC6">
            <v>0.29556650246304628</v>
          </cell>
          <cell r="AD6">
            <v>1.477832512315274</v>
          </cell>
          <cell r="AE6">
            <v>3.2576505429417608</v>
          </cell>
          <cell r="AF6">
            <v>3.1</v>
          </cell>
          <cell r="AG6">
            <v>3.9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4"/>
  <sheetViews>
    <sheetView tabSelected="1" zoomScaleNormal="100" workbookViewId="0"/>
  </sheetViews>
  <sheetFormatPr defaultRowHeight="15"/>
  <cols>
    <col min="1" max="1" width="39.5703125" bestFit="1" customWidth="1"/>
    <col min="256" max="257" width="23.7109375" customWidth="1"/>
    <col min="512" max="513" width="23.7109375" customWidth="1"/>
    <col min="768" max="769" width="23.7109375" customWidth="1"/>
    <col min="1024" max="1025" width="23.7109375" customWidth="1"/>
    <col min="1280" max="1281" width="23.7109375" customWidth="1"/>
    <col min="1536" max="1537" width="23.7109375" customWidth="1"/>
    <col min="1792" max="1793" width="23.7109375" customWidth="1"/>
    <col min="2048" max="2049" width="23.7109375" customWidth="1"/>
    <col min="2304" max="2305" width="23.7109375" customWidth="1"/>
    <col min="2560" max="2561" width="23.7109375" customWidth="1"/>
    <col min="2816" max="2817" width="23.7109375" customWidth="1"/>
    <col min="3072" max="3073" width="23.7109375" customWidth="1"/>
    <col min="3328" max="3329" width="23.7109375" customWidth="1"/>
    <col min="3584" max="3585" width="23.7109375" customWidth="1"/>
    <col min="3840" max="3841" width="23.7109375" customWidth="1"/>
    <col min="4096" max="4097" width="23.7109375" customWidth="1"/>
    <col min="4352" max="4353" width="23.7109375" customWidth="1"/>
    <col min="4608" max="4609" width="23.7109375" customWidth="1"/>
    <col min="4864" max="4865" width="23.7109375" customWidth="1"/>
    <col min="5120" max="5121" width="23.7109375" customWidth="1"/>
    <col min="5376" max="5377" width="23.7109375" customWidth="1"/>
    <col min="5632" max="5633" width="23.7109375" customWidth="1"/>
    <col min="5888" max="5889" width="23.7109375" customWidth="1"/>
    <col min="6144" max="6145" width="23.7109375" customWidth="1"/>
    <col min="6400" max="6401" width="23.7109375" customWidth="1"/>
    <col min="6656" max="6657" width="23.7109375" customWidth="1"/>
    <col min="6912" max="6913" width="23.7109375" customWidth="1"/>
    <col min="7168" max="7169" width="23.7109375" customWidth="1"/>
    <col min="7424" max="7425" width="23.7109375" customWidth="1"/>
    <col min="7680" max="7681" width="23.7109375" customWidth="1"/>
    <col min="7936" max="7937" width="23.7109375" customWidth="1"/>
    <col min="8192" max="8193" width="23.7109375" customWidth="1"/>
    <col min="8448" max="8449" width="23.7109375" customWidth="1"/>
    <col min="8704" max="8705" width="23.7109375" customWidth="1"/>
    <col min="8960" max="8961" width="23.7109375" customWidth="1"/>
    <col min="9216" max="9217" width="23.7109375" customWidth="1"/>
    <col min="9472" max="9473" width="23.7109375" customWidth="1"/>
    <col min="9728" max="9729" width="23.7109375" customWidth="1"/>
    <col min="9984" max="9985" width="23.7109375" customWidth="1"/>
    <col min="10240" max="10241" width="23.7109375" customWidth="1"/>
    <col min="10496" max="10497" width="23.7109375" customWidth="1"/>
    <col min="10752" max="10753" width="23.7109375" customWidth="1"/>
    <col min="11008" max="11009" width="23.7109375" customWidth="1"/>
    <col min="11264" max="11265" width="23.7109375" customWidth="1"/>
    <col min="11520" max="11521" width="23.7109375" customWidth="1"/>
    <col min="11776" max="11777" width="23.7109375" customWidth="1"/>
    <col min="12032" max="12033" width="23.7109375" customWidth="1"/>
    <col min="12288" max="12289" width="23.7109375" customWidth="1"/>
    <col min="12544" max="12545" width="23.7109375" customWidth="1"/>
    <col min="12800" max="12801" width="23.7109375" customWidth="1"/>
    <col min="13056" max="13057" width="23.7109375" customWidth="1"/>
    <col min="13312" max="13313" width="23.7109375" customWidth="1"/>
    <col min="13568" max="13569" width="23.7109375" customWidth="1"/>
    <col min="13824" max="13825" width="23.7109375" customWidth="1"/>
    <col min="14080" max="14081" width="23.7109375" customWidth="1"/>
    <col min="14336" max="14337" width="23.7109375" customWidth="1"/>
    <col min="14592" max="14593" width="23.7109375" customWidth="1"/>
    <col min="14848" max="14849" width="23.7109375" customWidth="1"/>
    <col min="15104" max="15105" width="23.7109375" customWidth="1"/>
    <col min="15360" max="15361" width="23.7109375" customWidth="1"/>
    <col min="15616" max="15617" width="23.7109375" customWidth="1"/>
    <col min="15872" max="15873" width="23.7109375" customWidth="1"/>
    <col min="16128" max="16129" width="23.7109375" customWidth="1"/>
  </cols>
  <sheetData>
    <row r="1" spans="1:1" ht="27.75">
      <c r="A1" s="265" t="s">
        <v>164</v>
      </c>
    </row>
    <row r="2" spans="1:1" ht="27.75">
      <c r="A2" s="265"/>
    </row>
    <row r="3" spans="1:1" ht="27.75">
      <c r="A3" s="265" t="s">
        <v>165</v>
      </c>
    </row>
    <row r="4" spans="1:1">
      <c r="A4" s="266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1:I38"/>
  <sheetViews>
    <sheetView topLeftCell="A22" zoomScaleNormal="100" workbookViewId="0">
      <selection activeCell="A40" sqref="A40"/>
    </sheetView>
  </sheetViews>
  <sheetFormatPr defaultRowHeight="12.75"/>
  <cols>
    <col min="1" max="1" width="3.7109375" style="95" customWidth="1"/>
    <col min="2" max="2" width="25.7109375" style="95" customWidth="1"/>
    <col min="3" max="3" width="13.7109375" style="95" customWidth="1"/>
    <col min="4" max="4" width="10.7109375" style="95" customWidth="1"/>
    <col min="5" max="6" width="12.7109375" style="95" customWidth="1"/>
    <col min="7" max="7" width="13.7109375" style="95" customWidth="1"/>
    <col min="8" max="9" width="12.7109375" style="95" customWidth="1"/>
    <col min="10" max="16384" width="9.140625" style="95"/>
  </cols>
  <sheetData>
    <row r="1" spans="1:9" s="91" customFormat="1" ht="15" customHeight="1">
      <c r="A1" s="1287" t="s">
        <v>54</v>
      </c>
      <c r="B1" s="1288"/>
      <c r="C1" s="1288"/>
      <c r="D1" s="1288"/>
      <c r="E1" s="1288"/>
      <c r="F1" s="1288"/>
      <c r="G1" s="1288"/>
      <c r="H1" s="1288"/>
      <c r="I1" s="1288"/>
    </row>
    <row r="2" spans="1:9" s="94" customFormat="1" ht="9.9499999999999993" customHeight="1">
      <c r="A2" s="92" t="s">
        <v>55</v>
      </c>
      <c r="B2" s="93"/>
      <c r="C2" s="93"/>
      <c r="D2" s="93"/>
      <c r="E2" s="93"/>
      <c r="F2" s="93"/>
      <c r="G2" s="93"/>
      <c r="H2" s="93"/>
      <c r="I2" s="93"/>
    </row>
    <row r="3" spans="1:9" s="94" customFormat="1" ht="20.100000000000001" customHeight="1">
      <c r="A3" s="1289" t="s">
        <v>56</v>
      </c>
      <c r="B3" s="1289"/>
      <c r="C3" s="1289"/>
      <c r="D3" s="1289"/>
      <c r="E3" s="1289"/>
      <c r="F3" s="1289"/>
      <c r="G3" s="1289"/>
      <c r="H3" s="1289"/>
      <c r="I3" s="1289"/>
    </row>
    <row r="4" spans="1:9" s="94" customFormat="1" ht="20.100000000000001" customHeight="1">
      <c r="A4" s="1290" t="s">
        <v>2</v>
      </c>
      <c r="B4" s="1291"/>
      <c r="C4" s="1291"/>
      <c r="D4" s="1291"/>
      <c r="E4" s="1291"/>
      <c r="F4" s="1291"/>
      <c r="G4" s="1291"/>
      <c r="H4" s="1291"/>
      <c r="I4" s="1291"/>
    </row>
    <row r="5" spans="1:9" s="94" customFormat="1" ht="9.9499999999999993" customHeight="1" thickBot="1">
      <c r="A5" s="92"/>
      <c r="B5" s="92"/>
      <c r="C5" s="92"/>
      <c r="D5" s="92"/>
      <c r="E5" s="92"/>
      <c r="F5" s="92"/>
      <c r="G5" s="92"/>
      <c r="H5" s="92"/>
      <c r="I5" s="92"/>
    </row>
    <row r="6" spans="1:9" ht="50.1" customHeight="1" thickTop="1">
      <c r="A6" s="1292" t="s">
        <v>3</v>
      </c>
      <c r="B6" s="1293"/>
      <c r="C6" s="1298" t="s">
        <v>57</v>
      </c>
      <c r="D6" s="1299"/>
      <c r="E6" s="1299"/>
      <c r="F6" s="1300"/>
      <c r="G6" s="1299" t="s">
        <v>58</v>
      </c>
      <c r="H6" s="1299"/>
      <c r="I6" s="1300"/>
    </row>
    <row r="7" spans="1:9" ht="39" customHeight="1">
      <c r="A7" s="1294"/>
      <c r="B7" s="1295"/>
      <c r="C7" s="96" t="s">
        <v>147</v>
      </c>
      <c r="D7" s="1301" t="s">
        <v>154</v>
      </c>
      <c r="E7" s="1302"/>
      <c r="F7" s="1303"/>
      <c r="G7" s="96" t="s">
        <v>147</v>
      </c>
      <c r="H7" s="1301" t="s">
        <v>149</v>
      </c>
      <c r="I7" s="1303"/>
    </row>
    <row r="8" spans="1:9" ht="17.100000000000001" customHeight="1">
      <c r="A8" s="1294"/>
      <c r="B8" s="1295"/>
      <c r="C8" s="1304" t="s">
        <v>13</v>
      </c>
      <c r="D8" s="1306" t="s">
        <v>13</v>
      </c>
      <c r="E8" s="97" t="s">
        <v>59</v>
      </c>
      <c r="F8" s="98" t="s">
        <v>60</v>
      </c>
      <c r="G8" s="1304" t="s">
        <v>61</v>
      </c>
      <c r="H8" s="1311" t="s">
        <v>62</v>
      </c>
      <c r="I8" s="1313" t="s">
        <v>14</v>
      </c>
    </row>
    <row r="9" spans="1:9" ht="17.100000000000001" customHeight="1" thickBot="1">
      <c r="A9" s="1296"/>
      <c r="B9" s="1297"/>
      <c r="C9" s="1305"/>
      <c r="D9" s="1307"/>
      <c r="E9" s="99" t="s">
        <v>14</v>
      </c>
      <c r="F9" s="100" t="s">
        <v>14</v>
      </c>
      <c r="G9" s="1305"/>
      <c r="H9" s="1312"/>
      <c r="I9" s="1314"/>
    </row>
    <row r="10" spans="1:9" ht="20.100000000000001" customHeight="1" thickTop="1">
      <c r="A10" s="1315" t="s">
        <v>63</v>
      </c>
      <c r="B10" s="1316"/>
      <c r="C10" s="101">
        <v>29504</v>
      </c>
      <c r="D10" s="102">
        <v>1929</v>
      </c>
      <c r="E10" s="103">
        <v>7</v>
      </c>
      <c r="F10" s="104">
        <v>4.4000000000000004</v>
      </c>
      <c r="G10" s="105">
        <v>3997.8</v>
      </c>
      <c r="H10" s="103">
        <v>68.3</v>
      </c>
      <c r="I10" s="106">
        <v>1.7</v>
      </c>
    </row>
    <row r="11" spans="1:9" ht="15" customHeight="1">
      <c r="A11" s="1317" t="s">
        <v>64</v>
      </c>
      <c r="B11" s="1318"/>
      <c r="C11" s="107"/>
      <c r="D11" s="108"/>
      <c r="E11" s="109"/>
      <c r="F11" s="110"/>
      <c r="G11" s="111"/>
      <c r="H11" s="109"/>
      <c r="I11" s="112"/>
    </row>
    <row r="12" spans="1:9" ht="15" customHeight="1">
      <c r="A12" s="1319" t="s">
        <v>65</v>
      </c>
      <c r="B12" s="1320"/>
      <c r="C12" s="107"/>
      <c r="D12" s="108"/>
      <c r="E12" s="109"/>
      <c r="F12" s="110"/>
      <c r="G12" s="113"/>
      <c r="H12" s="114"/>
      <c r="I12" s="115"/>
    </row>
    <row r="13" spans="1:9" ht="32.1" customHeight="1">
      <c r="A13" s="116" t="s">
        <v>66</v>
      </c>
      <c r="B13" s="117" t="s">
        <v>67</v>
      </c>
      <c r="C13" s="118">
        <v>23713</v>
      </c>
      <c r="D13" s="119">
        <v>1211</v>
      </c>
      <c r="E13" s="120">
        <v>5.4</v>
      </c>
      <c r="F13" s="121">
        <v>2.8</v>
      </c>
      <c r="G13" s="122">
        <v>96.6</v>
      </c>
      <c r="H13" s="120">
        <v>0.3</v>
      </c>
      <c r="I13" s="123">
        <v>0.3</v>
      </c>
    </row>
    <row r="14" spans="1:9" ht="18" customHeight="1">
      <c r="A14" s="1308" t="s">
        <v>68</v>
      </c>
      <c r="B14" s="1309"/>
      <c r="C14" s="118">
        <v>29842</v>
      </c>
      <c r="D14" s="119">
        <v>1976</v>
      </c>
      <c r="E14" s="120">
        <v>7.1</v>
      </c>
      <c r="F14" s="121">
        <v>4.5</v>
      </c>
      <c r="G14" s="122">
        <v>1249.9000000000001</v>
      </c>
      <c r="H14" s="120">
        <v>18.899999999999999</v>
      </c>
      <c r="I14" s="123">
        <v>1.5</v>
      </c>
    </row>
    <row r="15" spans="1:9" ht="18" customHeight="1">
      <c r="A15" s="124" t="s">
        <v>69</v>
      </c>
      <c r="B15" s="117" t="s">
        <v>70</v>
      </c>
      <c r="C15" s="118">
        <v>33442</v>
      </c>
      <c r="D15" s="119">
        <v>2057</v>
      </c>
      <c r="E15" s="120">
        <v>6.6</v>
      </c>
      <c r="F15" s="121">
        <v>4</v>
      </c>
      <c r="G15" s="122">
        <v>24.9</v>
      </c>
      <c r="H15" s="120">
        <v>-2.4</v>
      </c>
      <c r="I15" s="123">
        <v>-8.6999999999999993</v>
      </c>
    </row>
    <row r="16" spans="1:9" ht="18" customHeight="1">
      <c r="A16" s="124" t="s">
        <v>71</v>
      </c>
      <c r="B16" s="117" t="s">
        <v>72</v>
      </c>
      <c r="C16" s="118">
        <v>29525</v>
      </c>
      <c r="D16" s="119">
        <v>1990</v>
      </c>
      <c r="E16" s="120">
        <v>7.2</v>
      </c>
      <c r="F16" s="121">
        <v>4.5999999999999996</v>
      </c>
      <c r="G16" s="122">
        <v>1141.5999999999999</v>
      </c>
      <c r="H16" s="120">
        <v>18.899999999999999</v>
      </c>
      <c r="I16" s="123">
        <v>1.7</v>
      </c>
    </row>
    <row r="17" spans="1:9" ht="63" customHeight="1">
      <c r="A17" s="124" t="s">
        <v>73</v>
      </c>
      <c r="B17" s="117" t="s">
        <v>74</v>
      </c>
      <c r="C17" s="118">
        <v>43344</v>
      </c>
      <c r="D17" s="119">
        <v>2116</v>
      </c>
      <c r="E17" s="120">
        <v>5.0999999999999996</v>
      </c>
      <c r="F17" s="121">
        <v>2.5</v>
      </c>
      <c r="G17" s="122">
        <v>31.6</v>
      </c>
      <c r="H17" s="120">
        <v>1.8</v>
      </c>
      <c r="I17" s="123">
        <v>6.2</v>
      </c>
    </row>
    <row r="18" spans="1:9" ht="63" customHeight="1">
      <c r="A18" s="124" t="s">
        <v>75</v>
      </c>
      <c r="B18" s="117" t="s">
        <v>76</v>
      </c>
      <c r="C18" s="118">
        <v>26877</v>
      </c>
      <c r="D18" s="119">
        <v>1372</v>
      </c>
      <c r="E18" s="120">
        <v>5.4</v>
      </c>
      <c r="F18" s="121">
        <v>2.8</v>
      </c>
      <c r="G18" s="122">
        <v>51.8</v>
      </c>
      <c r="H18" s="120">
        <v>0.6</v>
      </c>
      <c r="I18" s="123">
        <v>1.1000000000000001</v>
      </c>
    </row>
    <row r="19" spans="1:9" ht="18" customHeight="1">
      <c r="A19" s="124" t="s">
        <v>77</v>
      </c>
      <c r="B19" s="117" t="s">
        <v>78</v>
      </c>
      <c r="C19" s="118">
        <v>26037</v>
      </c>
      <c r="D19" s="119">
        <v>1268</v>
      </c>
      <c r="E19" s="120">
        <v>5.0999999999999996</v>
      </c>
      <c r="F19" s="121">
        <v>2.5</v>
      </c>
      <c r="G19" s="122">
        <v>204.2</v>
      </c>
      <c r="H19" s="120">
        <v>-2.1</v>
      </c>
      <c r="I19" s="123">
        <v>-1</v>
      </c>
    </row>
    <row r="20" spans="1:9" ht="63" customHeight="1">
      <c r="A20" s="124" t="s">
        <v>79</v>
      </c>
      <c r="B20" s="117" t="s">
        <v>80</v>
      </c>
      <c r="C20" s="118">
        <v>27668</v>
      </c>
      <c r="D20" s="119">
        <v>1896</v>
      </c>
      <c r="E20" s="120">
        <v>7.4</v>
      </c>
      <c r="F20" s="121">
        <v>4.8</v>
      </c>
      <c r="G20" s="122">
        <v>507.4</v>
      </c>
      <c r="H20" s="120">
        <v>11.2</v>
      </c>
      <c r="I20" s="123">
        <v>2.2999999999999998</v>
      </c>
    </row>
    <row r="21" spans="1:9" ht="15" customHeight="1">
      <c r="A21" s="124" t="s">
        <v>81</v>
      </c>
      <c r="B21" s="117" t="s">
        <v>82</v>
      </c>
      <c r="C21" s="118">
        <v>27450</v>
      </c>
      <c r="D21" s="119">
        <v>1687</v>
      </c>
      <c r="E21" s="120">
        <v>6.5</v>
      </c>
      <c r="F21" s="121">
        <v>3.9</v>
      </c>
      <c r="G21" s="122">
        <v>261.89999999999998</v>
      </c>
      <c r="H21" s="120">
        <v>6.1</v>
      </c>
      <c r="I21" s="123">
        <v>2.4</v>
      </c>
    </row>
    <row r="22" spans="1:9" ht="32.1" customHeight="1">
      <c r="A22" s="124" t="s">
        <v>83</v>
      </c>
      <c r="B22" s="117" t="s">
        <v>84</v>
      </c>
      <c r="C22" s="118">
        <v>17509</v>
      </c>
      <c r="D22" s="119">
        <v>1867</v>
      </c>
      <c r="E22" s="120">
        <v>11.9</v>
      </c>
      <c r="F22" s="121">
        <v>9.1999999999999993</v>
      </c>
      <c r="G22" s="122">
        <v>115.4</v>
      </c>
      <c r="H22" s="120">
        <v>2</v>
      </c>
      <c r="I22" s="123">
        <v>1.7</v>
      </c>
    </row>
    <row r="23" spans="1:9" ht="32.1" customHeight="1">
      <c r="A23" s="124" t="s">
        <v>85</v>
      </c>
      <c r="B23" s="117" t="s">
        <v>86</v>
      </c>
      <c r="C23" s="118">
        <v>52530</v>
      </c>
      <c r="D23" s="119">
        <v>2282</v>
      </c>
      <c r="E23" s="120">
        <v>4.5</v>
      </c>
      <c r="F23" s="121">
        <v>2</v>
      </c>
      <c r="G23" s="122">
        <v>111.4</v>
      </c>
      <c r="H23" s="120">
        <v>5.2</v>
      </c>
      <c r="I23" s="123">
        <v>4.9000000000000004</v>
      </c>
    </row>
    <row r="24" spans="1:9" ht="32.1" customHeight="1">
      <c r="A24" s="124" t="s">
        <v>87</v>
      </c>
      <c r="B24" s="117" t="s">
        <v>88</v>
      </c>
      <c r="C24" s="118">
        <v>52156</v>
      </c>
      <c r="D24" s="119">
        <v>1818</v>
      </c>
      <c r="E24" s="120">
        <v>3.6</v>
      </c>
      <c r="F24" s="121">
        <v>1.1000000000000001</v>
      </c>
      <c r="G24" s="122">
        <v>73.099999999999994</v>
      </c>
      <c r="H24" s="120">
        <v>1</v>
      </c>
      <c r="I24" s="123">
        <v>1.4</v>
      </c>
    </row>
    <row r="25" spans="1:9" ht="32.1" customHeight="1">
      <c r="A25" s="124" t="s">
        <v>89</v>
      </c>
      <c r="B25" s="117" t="s">
        <v>90</v>
      </c>
      <c r="C25" s="118">
        <v>25540</v>
      </c>
      <c r="D25" s="119">
        <v>1659</v>
      </c>
      <c r="E25" s="120">
        <v>6.9</v>
      </c>
      <c r="F25" s="121">
        <v>4.3</v>
      </c>
      <c r="G25" s="122">
        <v>44.6</v>
      </c>
      <c r="H25" s="120">
        <v>0.2</v>
      </c>
      <c r="I25" s="123">
        <v>0.5</v>
      </c>
    </row>
    <row r="26" spans="1:9" ht="32.1" customHeight="1">
      <c r="A26" s="124" t="s">
        <v>91</v>
      </c>
      <c r="B26" s="117" t="s">
        <v>92</v>
      </c>
      <c r="C26" s="118">
        <v>35675</v>
      </c>
      <c r="D26" s="119">
        <v>1535</v>
      </c>
      <c r="E26" s="120">
        <v>4.5</v>
      </c>
      <c r="F26" s="121">
        <v>2</v>
      </c>
      <c r="G26" s="122">
        <v>174.1</v>
      </c>
      <c r="H26" s="120">
        <v>6.5</v>
      </c>
      <c r="I26" s="123">
        <v>3.9</v>
      </c>
    </row>
    <row r="27" spans="1:9" ht="32.1" customHeight="1">
      <c r="A27" s="124" t="s">
        <v>93</v>
      </c>
      <c r="B27" s="117" t="s">
        <v>94</v>
      </c>
      <c r="C27" s="118">
        <v>19483</v>
      </c>
      <c r="D27" s="119">
        <v>1435</v>
      </c>
      <c r="E27" s="120">
        <v>8</v>
      </c>
      <c r="F27" s="121">
        <v>5.4</v>
      </c>
      <c r="G27" s="122">
        <v>191.3</v>
      </c>
      <c r="H27" s="120">
        <v>1.1000000000000001</v>
      </c>
      <c r="I27" s="123">
        <v>0.6</v>
      </c>
    </row>
    <row r="28" spans="1:9" ht="47.1" customHeight="1">
      <c r="A28" s="124" t="s">
        <v>95</v>
      </c>
      <c r="B28" s="117" t="s">
        <v>96</v>
      </c>
      <c r="C28" s="118">
        <v>33035</v>
      </c>
      <c r="D28" s="119">
        <v>2540</v>
      </c>
      <c r="E28" s="120">
        <v>8.3000000000000007</v>
      </c>
      <c r="F28" s="121">
        <v>5.7</v>
      </c>
      <c r="G28" s="122">
        <v>292</v>
      </c>
      <c r="H28" s="120">
        <v>2.5</v>
      </c>
      <c r="I28" s="123">
        <v>0.9</v>
      </c>
    </row>
    <row r="29" spans="1:9" ht="18" customHeight="1">
      <c r="A29" s="124" t="s">
        <v>97</v>
      </c>
      <c r="B29" s="117" t="s">
        <v>44</v>
      </c>
      <c r="C29" s="118">
        <v>28416</v>
      </c>
      <c r="D29" s="119">
        <v>1668</v>
      </c>
      <c r="E29" s="120">
        <v>6.2</v>
      </c>
      <c r="F29" s="121">
        <v>3.6</v>
      </c>
      <c r="G29" s="122">
        <v>285.5</v>
      </c>
      <c r="H29" s="120">
        <v>8.6</v>
      </c>
      <c r="I29" s="123">
        <v>3.1</v>
      </c>
    </row>
    <row r="30" spans="1:9" ht="32.1" customHeight="1">
      <c r="A30" s="124" t="s">
        <v>98</v>
      </c>
      <c r="B30" s="117" t="s">
        <v>99</v>
      </c>
      <c r="C30" s="118">
        <v>30537</v>
      </c>
      <c r="D30" s="119">
        <v>2537</v>
      </c>
      <c r="E30" s="120">
        <v>9.1</v>
      </c>
      <c r="F30" s="121">
        <v>6.4</v>
      </c>
      <c r="G30" s="122">
        <v>292.89999999999998</v>
      </c>
      <c r="H30" s="120">
        <v>4.5</v>
      </c>
      <c r="I30" s="123">
        <v>1.6</v>
      </c>
    </row>
    <row r="31" spans="1:9" ht="32.1" customHeight="1">
      <c r="A31" s="124" t="s">
        <v>100</v>
      </c>
      <c r="B31" s="117" t="s">
        <v>101</v>
      </c>
      <c r="C31" s="118">
        <v>25439</v>
      </c>
      <c r="D31" s="119">
        <v>2157</v>
      </c>
      <c r="E31" s="120">
        <v>9.3000000000000007</v>
      </c>
      <c r="F31" s="121">
        <v>6.6</v>
      </c>
      <c r="G31" s="122">
        <v>51.4</v>
      </c>
      <c r="H31" s="120">
        <v>0.8</v>
      </c>
      <c r="I31" s="123">
        <v>1.5</v>
      </c>
    </row>
    <row r="32" spans="1:9" ht="18" customHeight="1" thickBot="1">
      <c r="A32" s="125" t="s">
        <v>102</v>
      </c>
      <c r="B32" s="126" t="s">
        <v>103</v>
      </c>
      <c r="C32" s="127">
        <v>22683</v>
      </c>
      <c r="D32" s="128">
        <v>1251</v>
      </c>
      <c r="E32" s="129">
        <v>5.8</v>
      </c>
      <c r="F32" s="130">
        <v>3.2</v>
      </c>
      <c r="G32" s="131">
        <v>46.3</v>
      </c>
      <c r="H32" s="129">
        <v>1.6</v>
      </c>
      <c r="I32" s="132">
        <v>3.5</v>
      </c>
    </row>
    <row r="33" spans="1:9" ht="9.9499999999999993" customHeight="1" thickTop="1">
      <c r="A33" s="133"/>
      <c r="B33" s="133"/>
      <c r="C33" s="134"/>
      <c r="D33" s="134"/>
      <c r="E33" s="135"/>
      <c r="F33" s="136"/>
      <c r="G33" s="135"/>
      <c r="H33" s="135"/>
      <c r="I33" s="135"/>
    </row>
    <row r="34" spans="1:9" s="137" customFormat="1" ht="39.75" customHeight="1">
      <c r="A34" s="1310" t="s">
        <v>104</v>
      </c>
      <c r="B34" s="1310"/>
      <c r="C34" s="1310"/>
      <c r="D34" s="1310"/>
      <c r="E34" s="1310"/>
      <c r="F34" s="1310"/>
      <c r="G34" s="1310"/>
      <c r="H34" s="1310"/>
      <c r="I34" s="1310"/>
    </row>
    <row r="35" spans="1:9" s="137" customFormat="1" ht="9.9499999999999993" customHeight="1">
      <c r="A35" s="138"/>
      <c r="B35" s="139"/>
      <c r="C35" s="139"/>
      <c r="D35" s="139"/>
      <c r="E35" s="139"/>
      <c r="F35" s="139"/>
      <c r="G35" s="139"/>
      <c r="H35" s="139"/>
      <c r="I35" s="139"/>
    </row>
    <row r="36" spans="1:9" s="137" customFormat="1" ht="15" customHeight="1">
      <c r="A36" s="140" t="s">
        <v>145</v>
      </c>
      <c r="B36" s="23"/>
      <c r="C36" s="23"/>
      <c r="D36" s="23"/>
      <c r="E36" s="23"/>
      <c r="F36" s="23"/>
      <c r="G36" s="23"/>
      <c r="H36" s="23"/>
      <c r="I36" s="23"/>
    </row>
    <row r="37" spans="1:9" s="137" customFormat="1" ht="9.9499999999999993" customHeight="1">
      <c r="A37" s="139"/>
      <c r="B37" s="139"/>
      <c r="C37" s="139"/>
      <c r="D37" s="139"/>
      <c r="E37" s="139"/>
      <c r="F37" s="139"/>
      <c r="G37" s="139"/>
      <c r="H37" s="139"/>
      <c r="I37" s="139"/>
    </row>
    <row r="38" spans="1:9" s="137" customFormat="1" ht="15" customHeight="1">
      <c r="A38" s="23" t="s">
        <v>24</v>
      </c>
      <c r="B38" s="141"/>
      <c r="C38" s="141"/>
      <c r="D38" s="141"/>
      <c r="E38" s="141"/>
      <c r="F38" s="141"/>
      <c r="G38" s="141"/>
      <c r="H38" s="141"/>
      <c r="I38" s="141"/>
    </row>
  </sheetData>
  <mergeCells count="18">
    <mergeCell ref="A14:B14"/>
    <mergeCell ref="A34:I34"/>
    <mergeCell ref="G8:G9"/>
    <mergeCell ref="H8:H9"/>
    <mergeCell ref="I8:I9"/>
    <mergeCell ref="A10:B10"/>
    <mergeCell ref="A11:B11"/>
    <mergeCell ref="A12:B12"/>
    <mergeCell ref="A1:I1"/>
    <mergeCell ref="A3:I3"/>
    <mergeCell ref="A4:I4"/>
    <mergeCell ref="A6:B9"/>
    <mergeCell ref="C6:F6"/>
    <mergeCell ref="G6:I6"/>
    <mergeCell ref="D7:F7"/>
    <mergeCell ref="H7:I7"/>
    <mergeCell ref="C8:C9"/>
    <mergeCell ref="D8:D9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K20"/>
  <sheetViews>
    <sheetView zoomScaleNormal="100" workbookViewId="0">
      <selection activeCell="A22" sqref="A22"/>
    </sheetView>
  </sheetViews>
  <sheetFormatPr defaultColWidth="9" defaultRowHeight="12.75"/>
  <cols>
    <col min="1" max="1" width="28.7109375" style="55" customWidth="1"/>
    <col min="2" max="11" width="9.7109375" style="55" customWidth="1"/>
    <col min="12" max="165" width="9" style="55"/>
    <col min="166" max="166" width="25.85546875" style="55" customWidth="1"/>
    <col min="167" max="167" width="12.5703125" style="55" customWidth="1"/>
    <col min="168" max="168" width="10.5703125" style="55" customWidth="1"/>
    <col min="169" max="169" width="12.5703125" style="55" customWidth="1"/>
    <col min="170" max="170" width="10.5703125" style="55" customWidth="1"/>
    <col min="171" max="172" width="11" style="55" customWidth="1"/>
    <col min="173" max="176" width="10.7109375" style="55" customWidth="1"/>
    <col min="177" max="421" width="9" style="55"/>
    <col min="422" max="422" width="25.85546875" style="55" customWidth="1"/>
    <col min="423" max="423" width="12.5703125" style="55" customWidth="1"/>
    <col min="424" max="424" width="10.5703125" style="55" customWidth="1"/>
    <col min="425" max="425" width="12.5703125" style="55" customWidth="1"/>
    <col min="426" max="426" width="10.5703125" style="55" customWidth="1"/>
    <col min="427" max="428" width="11" style="55" customWidth="1"/>
    <col min="429" max="432" width="10.7109375" style="55" customWidth="1"/>
    <col min="433" max="677" width="9" style="55"/>
    <col min="678" max="678" width="25.85546875" style="55" customWidth="1"/>
    <col min="679" max="679" width="12.5703125" style="55" customWidth="1"/>
    <col min="680" max="680" width="10.5703125" style="55" customWidth="1"/>
    <col min="681" max="681" width="12.5703125" style="55" customWidth="1"/>
    <col min="682" max="682" width="10.5703125" style="55" customWidth="1"/>
    <col min="683" max="684" width="11" style="55" customWidth="1"/>
    <col min="685" max="688" width="10.7109375" style="55" customWidth="1"/>
    <col min="689" max="933" width="9" style="55"/>
    <col min="934" max="934" width="25.85546875" style="55" customWidth="1"/>
    <col min="935" max="935" width="12.5703125" style="55" customWidth="1"/>
    <col min="936" max="936" width="10.5703125" style="55" customWidth="1"/>
    <col min="937" max="937" width="12.5703125" style="55" customWidth="1"/>
    <col min="938" max="938" width="10.5703125" style="55" customWidth="1"/>
    <col min="939" max="940" width="11" style="55" customWidth="1"/>
    <col min="941" max="944" width="10.7109375" style="55" customWidth="1"/>
    <col min="945" max="1189" width="9" style="55"/>
    <col min="1190" max="1190" width="25.85546875" style="55" customWidth="1"/>
    <col min="1191" max="1191" width="12.5703125" style="55" customWidth="1"/>
    <col min="1192" max="1192" width="10.5703125" style="55" customWidth="1"/>
    <col min="1193" max="1193" width="12.5703125" style="55" customWidth="1"/>
    <col min="1194" max="1194" width="10.5703125" style="55" customWidth="1"/>
    <col min="1195" max="1196" width="11" style="55" customWidth="1"/>
    <col min="1197" max="1200" width="10.7109375" style="55" customWidth="1"/>
    <col min="1201" max="1445" width="9" style="55"/>
    <col min="1446" max="1446" width="25.85546875" style="55" customWidth="1"/>
    <col min="1447" max="1447" width="12.5703125" style="55" customWidth="1"/>
    <col min="1448" max="1448" width="10.5703125" style="55" customWidth="1"/>
    <col min="1449" max="1449" width="12.5703125" style="55" customWidth="1"/>
    <col min="1450" max="1450" width="10.5703125" style="55" customWidth="1"/>
    <col min="1451" max="1452" width="11" style="55" customWidth="1"/>
    <col min="1453" max="1456" width="10.7109375" style="55" customWidth="1"/>
    <col min="1457" max="1701" width="9" style="55"/>
    <col min="1702" max="1702" width="25.85546875" style="55" customWidth="1"/>
    <col min="1703" max="1703" width="12.5703125" style="55" customWidth="1"/>
    <col min="1704" max="1704" width="10.5703125" style="55" customWidth="1"/>
    <col min="1705" max="1705" width="12.5703125" style="55" customWidth="1"/>
    <col min="1706" max="1706" width="10.5703125" style="55" customWidth="1"/>
    <col min="1707" max="1708" width="11" style="55" customWidth="1"/>
    <col min="1709" max="1712" width="10.7109375" style="55" customWidth="1"/>
    <col min="1713" max="1957" width="9" style="55"/>
    <col min="1958" max="1958" width="25.85546875" style="55" customWidth="1"/>
    <col min="1959" max="1959" width="12.5703125" style="55" customWidth="1"/>
    <col min="1960" max="1960" width="10.5703125" style="55" customWidth="1"/>
    <col min="1961" max="1961" width="12.5703125" style="55" customWidth="1"/>
    <col min="1962" max="1962" width="10.5703125" style="55" customWidth="1"/>
    <col min="1963" max="1964" width="11" style="55" customWidth="1"/>
    <col min="1965" max="1968" width="10.7109375" style="55" customWidth="1"/>
    <col min="1969" max="2213" width="9" style="55"/>
    <col min="2214" max="2214" width="25.85546875" style="55" customWidth="1"/>
    <col min="2215" max="2215" width="12.5703125" style="55" customWidth="1"/>
    <col min="2216" max="2216" width="10.5703125" style="55" customWidth="1"/>
    <col min="2217" max="2217" width="12.5703125" style="55" customWidth="1"/>
    <col min="2218" max="2218" width="10.5703125" style="55" customWidth="1"/>
    <col min="2219" max="2220" width="11" style="55" customWidth="1"/>
    <col min="2221" max="2224" width="10.7109375" style="55" customWidth="1"/>
    <col min="2225" max="2469" width="9" style="55"/>
    <col min="2470" max="2470" width="25.85546875" style="55" customWidth="1"/>
    <col min="2471" max="2471" width="12.5703125" style="55" customWidth="1"/>
    <col min="2472" max="2472" width="10.5703125" style="55" customWidth="1"/>
    <col min="2473" max="2473" width="12.5703125" style="55" customWidth="1"/>
    <col min="2474" max="2474" width="10.5703125" style="55" customWidth="1"/>
    <col min="2475" max="2476" width="11" style="55" customWidth="1"/>
    <col min="2477" max="2480" width="10.7109375" style="55" customWidth="1"/>
    <col min="2481" max="2725" width="9" style="55"/>
    <col min="2726" max="2726" width="25.85546875" style="55" customWidth="1"/>
    <col min="2727" max="2727" width="12.5703125" style="55" customWidth="1"/>
    <col min="2728" max="2728" width="10.5703125" style="55" customWidth="1"/>
    <col min="2729" max="2729" width="12.5703125" style="55" customWidth="1"/>
    <col min="2730" max="2730" width="10.5703125" style="55" customWidth="1"/>
    <col min="2731" max="2732" width="11" style="55" customWidth="1"/>
    <col min="2733" max="2736" width="10.7109375" style="55" customWidth="1"/>
    <col min="2737" max="2981" width="9" style="55"/>
    <col min="2982" max="2982" width="25.85546875" style="55" customWidth="1"/>
    <col min="2983" max="2983" width="12.5703125" style="55" customWidth="1"/>
    <col min="2984" max="2984" width="10.5703125" style="55" customWidth="1"/>
    <col min="2985" max="2985" width="12.5703125" style="55" customWidth="1"/>
    <col min="2986" max="2986" width="10.5703125" style="55" customWidth="1"/>
    <col min="2987" max="2988" width="11" style="55" customWidth="1"/>
    <col min="2989" max="2992" width="10.7109375" style="55" customWidth="1"/>
    <col min="2993" max="3237" width="9" style="55"/>
    <col min="3238" max="3238" width="25.85546875" style="55" customWidth="1"/>
    <col min="3239" max="3239" width="12.5703125" style="55" customWidth="1"/>
    <col min="3240" max="3240" width="10.5703125" style="55" customWidth="1"/>
    <col min="3241" max="3241" width="12.5703125" style="55" customWidth="1"/>
    <col min="3242" max="3242" width="10.5703125" style="55" customWidth="1"/>
    <col min="3243" max="3244" width="11" style="55" customWidth="1"/>
    <col min="3245" max="3248" width="10.7109375" style="55" customWidth="1"/>
    <col min="3249" max="3493" width="9" style="55"/>
    <col min="3494" max="3494" width="25.85546875" style="55" customWidth="1"/>
    <col min="3495" max="3495" width="12.5703125" style="55" customWidth="1"/>
    <col min="3496" max="3496" width="10.5703125" style="55" customWidth="1"/>
    <col min="3497" max="3497" width="12.5703125" style="55" customWidth="1"/>
    <col min="3498" max="3498" width="10.5703125" style="55" customWidth="1"/>
    <col min="3499" max="3500" width="11" style="55" customWidth="1"/>
    <col min="3501" max="3504" width="10.7109375" style="55" customWidth="1"/>
    <col min="3505" max="3749" width="9" style="55"/>
    <col min="3750" max="3750" width="25.85546875" style="55" customWidth="1"/>
    <col min="3751" max="3751" width="12.5703125" style="55" customWidth="1"/>
    <col min="3752" max="3752" width="10.5703125" style="55" customWidth="1"/>
    <col min="3753" max="3753" width="12.5703125" style="55" customWidth="1"/>
    <col min="3754" max="3754" width="10.5703125" style="55" customWidth="1"/>
    <col min="3755" max="3756" width="11" style="55" customWidth="1"/>
    <col min="3757" max="3760" width="10.7109375" style="55" customWidth="1"/>
    <col min="3761" max="4005" width="9" style="55"/>
    <col min="4006" max="4006" width="25.85546875" style="55" customWidth="1"/>
    <col min="4007" max="4007" width="12.5703125" style="55" customWidth="1"/>
    <col min="4008" max="4008" width="10.5703125" style="55" customWidth="1"/>
    <col min="4009" max="4009" width="12.5703125" style="55" customWidth="1"/>
    <col min="4010" max="4010" width="10.5703125" style="55" customWidth="1"/>
    <col min="4011" max="4012" width="11" style="55" customWidth="1"/>
    <col min="4013" max="4016" width="10.7109375" style="55" customWidth="1"/>
    <col min="4017" max="4261" width="9" style="55"/>
    <col min="4262" max="4262" width="25.85546875" style="55" customWidth="1"/>
    <col min="4263" max="4263" width="12.5703125" style="55" customWidth="1"/>
    <col min="4264" max="4264" width="10.5703125" style="55" customWidth="1"/>
    <col min="4265" max="4265" width="12.5703125" style="55" customWidth="1"/>
    <col min="4266" max="4266" width="10.5703125" style="55" customWidth="1"/>
    <col min="4267" max="4268" width="11" style="55" customWidth="1"/>
    <col min="4269" max="4272" width="10.7109375" style="55" customWidth="1"/>
    <col min="4273" max="4517" width="9" style="55"/>
    <col min="4518" max="4518" width="25.85546875" style="55" customWidth="1"/>
    <col min="4519" max="4519" width="12.5703125" style="55" customWidth="1"/>
    <col min="4520" max="4520" width="10.5703125" style="55" customWidth="1"/>
    <col min="4521" max="4521" width="12.5703125" style="55" customWidth="1"/>
    <col min="4522" max="4522" width="10.5703125" style="55" customWidth="1"/>
    <col min="4523" max="4524" width="11" style="55" customWidth="1"/>
    <col min="4525" max="4528" width="10.7109375" style="55" customWidth="1"/>
    <col min="4529" max="4773" width="9" style="55"/>
    <col min="4774" max="4774" width="25.85546875" style="55" customWidth="1"/>
    <col min="4775" max="4775" width="12.5703125" style="55" customWidth="1"/>
    <col min="4776" max="4776" width="10.5703125" style="55" customWidth="1"/>
    <col min="4777" max="4777" width="12.5703125" style="55" customWidth="1"/>
    <col min="4778" max="4778" width="10.5703125" style="55" customWidth="1"/>
    <col min="4779" max="4780" width="11" style="55" customWidth="1"/>
    <col min="4781" max="4784" width="10.7109375" style="55" customWidth="1"/>
    <col min="4785" max="5029" width="9" style="55"/>
    <col min="5030" max="5030" width="25.85546875" style="55" customWidth="1"/>
    <col min="5031" max="5031" width="12.5703125" style="55" customWidth="1"/>
    <col min="5032" max="5032" width="10.5703125" style="55" customWidth="1"/>
    <col min="5033" max="5033" width="12.5703125" style="55" customWidth="1"/>
    <col min="5034" max="5034" width="10.5703125" style="55" customWidth="1"/>
    <col min="5035" max="5036" width="11" style="55" customWidth="1"/>
    <col min="5037" max="5040" width="10.7109375" style="55" customWidth="1"/>
    <col min="5041" max="5285" width="9" style="55"/>
    <col min="5286" max="5286" width="25.85546875" style="55" customWidth="1"/>
    <col min="5287" max="5287" width="12.5703125" style="55" customWidth="1"/>
    <col min="5288" max="5288" width="10.5703125" style="55" customWidth="1"/>
    <col min="5289" max="5289" width="12.5703125" style="55" customWidth="1"/>
    <col min="5290" max="5290" width="10.5703125" style="55" customWidth="1"/>
    <col min="5291" max="5292" width="11" style="55" customWidth="1"/>
    <col min="5293" max="5296" width="10.7109375" style="55" customWidth="1"/>
    <col min="5297" max="5541" width="9" style="55"/>
    <col min="5542" max="5542" width="25.85546875" style="55" customWidth="1"/>
    <col min="5543" max="5543" width="12.5703125" style="55" customWidth="1"/>
    <col min="5544" max="5544" width="10.5703125" style="55" customWidth="1"/>
    <col min="5545" max="5545" width="12.5703125" style="55" customWidth="1"/>
    <col min="5546" max="5546" width="10.5703125" style="55" customWidth="1"/>
    <col min="5547" max="5548" width="11" style="55" customWidth="1"/>
    <col min="5549" max="5552" width="10.7109375" style="55" customWidth="1"/>
    <col min="5553" max="5797" width="9" style="55"/>
    <col min="5798" max="5798" width="25.85546875" style="55" customWidth="1"/>
    <col min="5799" max="5799" width="12.5703125" style="55" customWidth="1"/>
    <col min="5800" max="5800" width="10.5703125" style="55" customWidth="1"/>
    <col min="5801" max="5801" width="12.5703125" style="55" customWidth="1"/>
    <col min="5802" max="5802" width="10.5703125" style="55" customWidth="1"/>
    <col min="5803" max="5804" width="11" style="55" customWidth="1"/>
    <col min="5805" max="5808" width="10.7109375" style="55" customWidth="1"/>
    <col min="5809" max="6053" width="9" style="55"/>
    <col min="6054" max="6054" width="25.85546875" style="55" customWidth="1"/>
    <col min="6055" max="6055" width="12.5703125" style="55" customWidth="1"/>
    <col min="6056" max="6056" width="10.5703125" style="55" customWidth="1"/>
    <col min="6057" max="6057" width="12.5703125" style="55" customWidth="1"/>
    <col min="6058" max="6058" width="10.5703125" style="55" customWidth="1"/>
    <col min="6059" max="6060" width="11" style="55" customWidth="1"/>
    <col min="6061" max="6064" width="10.7109375" style="55" customWidth="1"/>
    <col min="6065" max="6309" width="9" style="55"/>
    <col min="6310" max="6310" width="25.85546875" style="55" customWidth="1"/>
    <col min="6311" max="6311" width="12.5703125" style="55" customWidth="1"/>
    <col min="6312" max="6312" width="10.5703125" style="55" customWidth="1"/>
    <col min="6313" max="6313" width="12.5703125" style="55" customWidth="1"/>
    <col min="6314" max="6314" width="10.5703125" style="55" customWidth="1"/>
    <col min="6315" max="6316" width="11" style="55" customWidth="1"/>
    <col min="6317" max="6320" width="10.7109375" style="55" customWidth="1"/>
    <col min="6321" max="6565" width="9" style="55"/>
    <col min="6566" max="6566" width="25.85546875" style="55" customWidth="1"/>
    <col min="6567" max="6567" width="12.5703125" style="55" customWidth="1"/>
    <col min="6568" max="6568" width="10.5703125" style="55" customWidth="1"/>
    <col min="6569" max="6569" width="12.5703125" style="55" customWidth="1"/>
    <col min="6570" max="6570" width="10.5703125" style="55" customWidth="1"/>
    <col min="6571" max="6572" width="11" style="55" customWidth="1"/>
    <col min="6573" max="6576" width="10.7109375" style="55" customWidth="1"/>
    <col min="6577" max="6821" width="9" style="55"/>
    <col min="6822" max="6822" width="25.85546875" style="55" customWidth="1"/>
    <col min="6823" max="6823" width="12.5703125" style="55" customWidth="1"/>
    <col min="6824" max="6824" width="10.5703125" style="55" customWidth="1"/>
    <col min="6825" max="6825" width="12.5703125" style="55" customWidth="1"/>
    <col min="6826" max="6826" width="10.5703125" style="55" customWidth="1"/>
    <col min="6827" max="6828" width="11" style="55" customWidth="1"/>
    <col min="6829" max="6832" width="10.7109375" style="55" customWidth="1"/>
    <col min="6833" max="7077" width="9" style="55"/>
    <col min="7078" max="7078" width="25.85546875" style="55" customWidth="1"/>
    <col min="7079" max="7079" width="12.5703125" style="55" customWidth="1"/>
    <col min="7080" max="7080" width="10.5703125" style="55" customWidth="1"/>
    <col min="7081" max="7081" width="12.5703125" style="55" customWidth="1"/>
    <col min="7082" max="7082" width="10.5703125" style="55" customWidth="1"/>
    <col min="7083" max="7084" width="11" style="55" customWidth="1"/>
    <col min="7085" max="7088" width="10.7109375" style="55" customWidth="1"/>
    <col min="7089" max="7333" width="9" style="55"/>
    <col min="7334" max="7334" width="25.85546875" style="55" customWidth="1"/>
    <col min="7335" max="7335" width="12.5703125" style="55" customWidth="1"/>
    <col min="7336" max="7336" width="10.5703125" style="55" customWidth="1"/>
    <col min="7337" max="7337" width="12.5703125" style="55" customWidth="1"/>
    <col min="7338" max="7338" width="10.5703125" style="55" customWidth="1"/>
    <col min="7339" max="7340" width="11" style="55" customWidth="1"/>
    <col min="7341" max="7344" width="10.7109375" style="55" customWidth="1"/>
    <col min="7345" max="7589" width="9" style="55"/>
    <col min="7590" max="7590" width="25.85546875" style="55" customWidth="1"/>
    <col min="7591" max="7591" width="12.5703125" style="55" customWidth="1"/>
    <col min="7592" max="7592" width="10.5703125" style="55" customWidth="1"/>
    <col min="7593" max="7593" width="12.5703125" style="55" customWidth="1"/>
    <col min="7594" max="7594" width="10.5703125" style="55" customWidth="1"/>
    <col min="7595" max="7596" width="11" style="55" customWidth="1"/>
    <col min="7597" max="7600" width="10.7109375" style="55" customWidth="1"/>
    <col min="7601" max="7845" width="9" style="55"/>
    <col min="7846" max="7846" width="25.85546875" style="55" customWidth="1"/>
    <col min="7847" max="7847" width="12.5703125" style="55" customWidth="1"/>
    <col min="7848" max="7848" width="10.5703125" style="55" customWidth="1"/>
    <col min="7849" max="7849" width="12.5703125" style="55" customWidth="1"/>
    <col min="7850" max="7850" width="10.5703125" style="55" customWidth="1"/>
    <col min="7851" max="7852" width="11" style="55" customWidth="1"/>
    <col min="7853" max="7856" width="10.7109375" style="55" customWidth="1"/>
    <col min="7857" max="8101" width="9" style="55"/>
    <col min="8102" max="8102" width="25.85546875" style="55" customWidth="1"/>
    <col min="8103" max="8103" width="12.5703125" style="55" customWidth="1"/>
    <col min="8104" max="8104" width="10.5703125" style="55" customWidth="1"/>
    <col min="8105" max="8105" width="12.5703125" style="55" customWidth="1"/>
    <col min="8106" max="8106" width="10.5703125" style="55" customWidth="1"/>
    <col min="8107" max="8108" width="11" style="55" customWidth="1"/>
    <col min="8109" max="8112" width="10.7109375" style="55" customWidth="1"/>
    <col min="8113" max="8357" width="9" style="55"/>
    <col min="8358" max="8358" width="25.85546875" style="55" customWidth="1"/>
    <col min="8359" max="8359" width="12.5703125" style="55" customWidth="1"/>
    <col min="8360" max="8360" width="10.5703125" style="55" customWidth="1"/>
    <col min="8361" max="8361" width="12.5703125" style="55" customWidth="1"/>
    <col min="8362" max="8362" width="10.5703125" style="55" customWidth="1"/>
    <col min="8363" max="8364" width="11" style="55" customWidth="1"/>
    <col min="8365" max="8368" width="10.7109375" style="55" customWidth="1"/>
    <col min="8369" max="8613" width="9" style="55"/>
    <col min="8614" max="8614" width="25.85546875" style="55" customWidth="1"/>
    <col min="8615" max="8615" width="12.5703125" style="55" customWidth="1"/>
    <col min="8616" max="8616" width="10.5703125" style="55" customWidth="1"/>
    <col min="8617" max="8617" width="12.5703125" style="55" customWidth="1"/>
    <col min="8618" max="8618" width="10.5703125" style="55" customWidth="1"/>
    <col min="8619" max="8620" width="11" style="55" customWidth="1"/>
    <col min="8621" max="8624" width="10.7109375" style="55" customWidth="1"/>
    <col min="8625" max="8869" width="9" style="55"/>
    <col min="8870" max="8870" width="25.85546875" style="55" customWidth="1"/>
    <col min="8871" max="8871" width="12.5703125" style="55" customWidth="1"/>
    <col min="8872" max="8872" width="10.5703125" style="55" customWidth="1"/>
    <col min="8873" max="8873" width="12.5703125" style="55" customWidth="1"/>
    <col min="8874" max="8874" width="10.5703125" style="55" customWidth="1"/>
    <col min="8875" max="8876" width="11" style="55" customWidth="1"/>
    <col min="8877" max="8880" width="10.7109375" style="55" customWidth="1"/>
    <col min="8881" max="9125" width="9" style="55"/>
    <col min="9126" max="9126" width="25.85546875" style="55" customWidth="1"/>
    <col min="9127" max="9127" width="12.5703125" style="55" customWidth="1"/>
    <col min="9128" max="9128" width="10.5703125" style="55" customWidth="1"/>
    <col min="9129" max="9129" width="12.5703125" style="55" customWidth="1"/>
    <col min="9130" max="9130" width="10.5703125" style="55" customWidth="1"/>
    <col min="9131" max="9132" width="11" style="55" customWidth="1"/>
    <col min="9133" max="9136" width="10.7109375" style="55" customWidth="1"/>
    <col min="9137" max="9381" width="9" style="55"/>
    <col min="9382" max="9382" width="25.85546875" style="55" customWidth="1"/>
    <col min="9383" max="9383" width="12.5703125" style="55" customWidth="1"/>
    <col min="9384" max="9384" width="10.5703125" style="55" customWidth="1"/>
    <col min="9385" max="9385" width="12.5703125" style="55" customWidth="1"/>
    <col min="9386" max="9386" width="10.5703125" style="55" customWidth="1"/>
    <col min="9387" max="9388" width="11" style="55" customWidth="1"/>
    <col min="9389" max="9392" width="10.7109375" style="55" customWidth="1"/>
    <col min="9393" max="9637" width="9" style="55"/>
    <col min="9638" max="9638" width="25.85546875" style="55" customWidth="1"/>
    <col min="9639" max="9639" width="12.5703125" style="55" customWidth="1"/>
    <col min="9640" max="9640" width="10.5703125" style="55" customWidth="1"/>
    <col min="9641" max="9641" width="12.5703125" style="55" customWidth="1"/>
    <col min="9642" max="9642" width="10.5703125" style="55" customWidth="1"/>
    <col min="9643" max="9644" width="11" style="55" customWidth="1"/>
    <col min="9645" max="9648" width="10.7109375" style="55" customWidth="1"/>
    <col min="9649" max="9893" width="9" style="55"/>
    <col min="9894" max="9894" width="25.85546875" style="55" customWidth="1"/>
    <col min="9895" max="9895" width="12.5703125" style="55" customWidth="1"/>
    <col min="9896" max="9896" width="10.5703125" style="55" customWidth="1"/>
    <col min="9897" max="9897" width="12.5703125" style="55" customWidth="1"/>
    <col min="9898" max="9898" width="10.5703125" style="55" customWidth="1"/>
    <col min="9899" max="9900" width="11" style="55" customWidth="1"/>
    <col min="9901" max="9904" width="10.7109375" style="55" customWidth="1"/>
    <col min="9905" max="10149" width="9" style="55"/>
    <col min="10150" max="10150" width="25.85546875" style="55" customWidth="1"/>
    <col min="10151" max="10151" width="12.5703125" style="55" customWidth="1"/>
    <col min="10152" max="10152" width="10.5703125" style="55" customWidth="1"/>
    <col min="10153" max="10153" width="12.5703125" style="55" customWidth="1"/>
    <col min="10154" max="10154" width="10.5703125" style="55" customWidth="1"/>
    <col min="10155" max="10156" width="11" style="55" customWidth="1"/>
    <col min="10157" max="10160" width="10.7109375" style="55" customWidth="1"/>
    <col min="10161" max="10405" width="9" style="55"/>
    <col min="10406" max="10406" width="25.85546875" style="55" customWidth="1"/>
    <col min="10407" max="10407" width="12.5703125" style="55" customWidth="1"/>
    <col min="10408" max="10408" width="10.5703125" style="55" customWidth="1"/>
    <col min="10409" max="10409" width="12.5703125" style="55" customWidth="1"/>
    <col min="10410" max="10410" width="10.5703125" style="55" customWidth="1"/>
    <col min="10411" max="10412" width="11" style="55" customWidth="1"/>
    <col min="10413" max="10416" width="10.7109375" style="55" customWidth="1"/>
    <col min="10417" max="10661" width="9" style="55"/>
    <col min="10662" max="10662" width="25.85546875" style="55" customWidth="1"/>
    <col min="10663" max="10663" width="12.5703125" style="55" customWidth="1"/>
    <col min="10664" max="10664" width="10.5703125" style="55" customWidth="1"/>
    <col min="10665" max="10665" width="12.5703125" style="55" customWidth="1"/>
    <col min="10666" max="10666" width="10.5703125" style="55" customWidth="1"/>
    <col min="10667" max="10668" width="11" style="55" customWidth="1"/>
    <col min="10669" max="10672" width="10.7109375" style="55" customWidth="1"/>
    <col min="10673" max="10917" width="9" style="55"/>
    <col min="10918" max="10918" width="25.85546875" style="55" customWidth="1"/>
    <col min="10919" max="10919" width="12.5703125" style="55" customWidth="1"/>
    <col min="10920" max="10920" width="10.5703125" style="55" customWidth="1"/>
    <col min="10921" max="10921" width="12.5703125" style="55" customWidth="1"/>
    <col min="10922" max="10922" width="10.5703125" style="55" customWidth="1"/>
    <col min="10923" max="10924" width="11" style="55" customWidth="1"/>
    <col min="10925" max="10928" width="10.7109375" style="55" customWidth="1"/>
    <col min="10929" max="11173" width="9" style="55"/>
    <col min="11174" max="11174" width="25.85546875" style="55" customWidth="1"/>
    <col min="11175" max="11175" width="12.5703125" style="55" customWidth="1"/>
    <col min="11176" max="11176" width="10.5703125" style="55" customWidth="1"/>
    <col min="11177" max="11177" width="12.5703125" style="55" customWidth="1"/>
    <col min="11178" max="11178" width="10.5703125" style="55" customWidth="1"/>
    <col min="11179" max="11180" width="11" style="55" customWidth="1"/>
    <col min="11181" max="11184" width="10.7109375" style="55" customWidth="1"/>
    <col min="11185" max="11429" width="9" style="55"/>
    <col min="11430" max="11430" width="25.85546875" style="55" customWidth="1"/>
    <col min="11431" max="11431" width="12.5703125" style="55" customWidth="1"/>
    <col min="11432" max="11432" width="10.5703125" style="55" customWidth="1"/>
    <col min="11433" max="11433" width="12.5703125" style="55" customWidth="1"/>
    <col min="11434" max="11434" width="10.5703125" style="55" customWidth="1"/>
    <col min="11435" max="11436" width="11" style="55" customWidth="1"/>
    <col min="11437" max="11440" width="10.7109375" style="55" customWidth="1"/>
    <col min="11441" max="11685" width="9" style="55"/>
    <col min="11686" max="11686" width="25.85546875" style="55" customWidth="1"/>
    <col min="11687" max="11687" width="12.5703125" style="55" customWidth="1"/>
    <col min="11688" max="11688" width="10.5703125" style="55" customWidth="1"/>
    <col min="11689" max="11689" width="12.5703125" style="55" customWidth="1"/>
    <col min="11690" max="11690" width="10.5703125" style="55" customWidth="1"/>
    <col min="11691" max="11692" width="11" style="55" customWidth="1"/>
    <col min="11693" max="11696" width="10.7109375" style="55" customWidth="1"/>
    <col min="11697" max="11941" width="9" style="55"/>
    <col min="11942" max="11942" width="25.85546875" style="55" customWidth="1"/>
    <col min="11943" max="11943" width="12.5703125" style="55" customWidth="1"/>
    <col min="11944" max="11944" width="10.5703125" style="55" customWidth="1"/>
    <col min="11945" max="11945" width="12.5703125" style="55" customWidth="1"/>
    <col min="11946" max="11946" width="10.5703125" style="55" customWidth="1"/>
    <col min="11947" max="11948" width="11" style="55" customWidth="1"/>
    <col min="11949" max="11952" width="10.7109375" style="55" customWidth="1"/>
    <col min="11953" max="12197" width="9" style="55"/>
    <col min="12198" max="12198" width="25.85546875" style="55" customWidth="1"/>
    <col min="12199" max="12199" width="12.5703125" style="55" customWidth="1"/>
    <col min="12200" max="12200" width="10.5703125" style="55" customWidth="1"/>
    <col min="12201" max="12201" width="12.5703125" style="55" customWidth="1"/>
    <col min="12202" max="12202" width="10.5703125" style="55" customWidth="1"/>
    <col min="12203" max="12204" width="11" style="55" customWidth="1"/>
    <col min="12205" max="12208" width="10.7109375" style="55" customWidth="1"/>
    <col min="12209" max="12453" width="9" style="55"/>
    <col min="12454" max="12454" width="25.85546875" style="55" customWidth="1"/>
    <col min="12455" max="12455" width="12.5703125" style="55" customWidth="1"/>
    <col min="12456" max="12456" width="10.5703125" style="55" customWidth="1"/>
    <col min="12457" max="12457" width="12.5703125" style="55" customWidth="1"/>
    <col min="12458" max="12458" width="10.5703125" style="55" customWidth="1"/>
    <col min="12459" max="12460" width="11" style="55" customWidth="1"/>
    <col min="12461" max="12464" width="10.7109375" style="55" customWidth="1"/>
    <col min="12465" max="12709" width="9" style="55"/>
    <col min="12710" max="12710" width="25.85546875" style="55" customWidth="1"/>
    <col min="12711" max="12711" width="12.5703125" style="55" customWidth="1"/>
    <col min="12712" max="12712" width="10.5703125" style="55" customWidth="1"/>
    <col min="12713" max="12713" width="12.5703125" style="55" customWidth="1"/>
    <col min="12714" max="12714" width="10.5703125" style="55" customWidth="1"/>
    <col min="12715" max="12716" width="11" style="55" customWidth="1"/>
    <col min="12717" max="12720" width="10.7109375" style="55" customWidth="1"/>
    <col min="12721" max="12965" width="9" style="55"/>
    <col min="12966" max="12966" width="25.85546875" style="55" customWidth="1"/>
    <col min="12967" max="12967" width="12.5703125" style="55" customWidth="1"/>
    <col min="12968" max="12968" width="10.5703125" style="55" customWidth="1"/>
    <col min="12969" max="12969" width="12.5703125" style="55" customWidth="1"/>
    <col min="12970" max="12970" width="10.5703125" style="55" customWidth="1"/>
    <col min="12971" max="12972" width="11" style="55" customWidth="1"/>
    <col min="12973" max="12976" width="10.7109375" style="55" customWidth="1"/>
    <col min="12977" max="13221" width="9" style="55"/>
    <col min="13222" max="13222" width="25.85546875" style="55" customWidth="1"/>
    <col min="13223" max="13223" width="12.5703125" style="55" customWidth="1"/>
    <col min="13224" max="13224" width="10.5703125" style="55" customWidth="1"/>
    <col min="13225" max="13225" width="12.5703125" style="55" customWidth="1"/>
    <col min="13226" max="13226" width="10.5703125" style="55" customWidth="1"/>
    <col min="13227" max="13228" width="11" style="55" customWidth="1"/>
    <col min="13229" max="13232" width="10.7109375" style="55" customWidth="1"/>
    <col min="13233" max="13477" width="9" style="55"/>
    <col min="13478" max="13478" width="25.85546875" style="55" customWidth="1"/>
    <col min="13479" max="13479" width="12.5703125" style="55" customWidth="1"/>
    <col min="13480" max="13480" width="10.5703125" style="55" customWidth="1"/>
    <col min="13481" max="13481" width="12.5703125" style="55" customWidth="1"/>
    <col min="13482" max="13482" width="10.5703125" style="55" customWidth="1"/>
    <col min="13483" max="13484" width="11" style="55" customWidth="1"/>
    <col min="13485" max="13488" width="10.7109375" style="55" customWidth="1"/>
    <col min="13489" max="13733" width="9" style="55"/>
    <col min="13734" max="13734" width="25.85546875" style="55" customWidth="1"/>
    <col min="13735" max="13735" width="12.5703125" style="55" customWidth="1"/>
    <col min="13736" max="13736" width="10.5703125" style="55" customWidth="1"/>
    <col min="13737" max="13737" width="12.5703125" style="55" customWidth="1"/>
    <col min="13738" max="13738" width="10.5703125" style="55" customWidth="1"/>
    <col min="13739" max="13740" width="11" style="55" customWidth="1"/>
    <col min="13741" max="13744" width="10.7109375" style="55" customWidth="1"/>
    <col min="13745" max="13989" width="9" style="55"/>
    <col min="13990" max="13990" width="25.85546875" style="55" customWidth="1"/>
    <col min="13991" max="13991" width="12.5703125" style="55" customWidth="1"/>
    <col min="13992" max="13992" width="10.5703125" style="55" customWidth="1"/>
    <col min="13993" max="13993" width="12.5703125" style="55" customWidth="1"/>
    <col min="13994" max="13994" width="10.5703125" style="55" customWidth="1"/>
    <col min="13995" max="13996" width="11" style="55" customWidth="1"/>
    <col min="13997" max="14000" width="10.7109375" style="55" customWidth="1"/>
    <col min="14001" max="14245" width="9" style="55"/>
    <col min="14246" max="14246" width="25.85546875" style="55" customWidth="1"/>
    <col min="14247" max="14247" width="12.5703125" style="55" customWidth="1"/>
    <col min="14248" max="14248" width="10.5703125" style="55" customWidth="1"/>
    <col min="14249" max="14249" width="12.5703125" style="55" customWidth="1"/>
    <col min="14250" max="14250" width="10.5703125" style="55" customWidth="1"/>
    <col min="14251" max="14252" width="11" style="55" customWidth="1"/>
    <col min="14253" max="14256" width="10.7109375" style="55" customWidth="1"/>
    <col min="14257" max="14501" width="9" style="55"/>
    <col min="14502" max="14502" width="25.85546875" style="55" customWidth="1"/>
    <col min="14503" max="14503" width="12.5703125" style="55" customWidth="1"/>
    <col min="14504" max="14504" width="10.5703125" style="55" customWidth="1"/>
    <col min="14505" max="14505" width="12.5703125" style="55" customWidth="1"/>
    <col min="14506" max="14506" width="10.5703125" style="55" customWidth="1"/>
    <col min="14507" max="14508" width="11" style="55" customWidth="1"/>
    <col min="14509" max="14512" width="10.7109375" style="55" customWidth="1"/>
    <col min="14513" max="14757" width="9" style="55"/>
    <col min="14758" max="14758" width="25.85546875" style="55" customWidth="1"/>
    <col min="14759" max="14759" width="12.5703125" style="55" customWidth="1"/>
    <col min="14760" max="14760" width="10.5703125" style="55" customWidth="1"/>
    <col min="14761" max="14761" width="12.5703125" style="55" customWidth="1"/>
    <col min="14762" max="14762" width="10.5703125" style="55" customWidth="1"/>
    <col min="14763" max="14764" width="11" style="55" customWidth="1"/>
    <col min="14765" max="14768" width="10.7109375" style="55" customWidth="1"/>
    <col min="14769" max="15013" width="9" style="55"/>
    <col min="15014" max="15014" width="25.85546875" style="55" customWidth="1"/>
    <col min="15015" max="15015" width="12.5703125" style="55" customWidth="1"/>
    <col min="15016" max="15016" width="10.5703125" style="55" customWidth="1"/>
    <col min="15017" max="15017" width="12.5703125" style="55" customWidth="1"/>
    <col min="15018" max="15018" width="10.5703125" style="55" customWidth="1"/>
    <col min="15019" max="15020" width="11" style="55" customWidth="1"/>
    <col min="15021" max="15024" width="10.7109375" style="55" customWidth="1"/>
    <col min="15025" max="15269" width="9" style="55"/>
    <col min="15270" max="15270" width="25.85546875" style="55" customWidth="1"/>
    <col min="15271" max="15271" width="12.5703125" style="55" customWidth="1"/>
    <col min="15272" max="15272" width="10.5703125" style="55" customWidth="1"/>
    <col min="15273" max="15273" width="12.5703125" style="55" customWidth="1"/>
    <col min="15274" max="15274" width="10.5703125" style="55" customWidth="1"/>
    <col min="15275" max="15276" width="11" style="55" customWidth="1"/>
    <col min="15277" max="15280" width="10.7109375" style="55" customWidth="1"/>
    <col min="15281" max="15525" width="9" style="55"/>
    <col min="15526" max="15526" width="25.85546875" style="55" customWidth="1"/>
    <col min="15527" max="15527" width="12.5703125" style="55" customWidth="1"/>
    <col min="15528" max="15528" width="10.5703125" style="55" customWidth="1"/>
    <col min="15529" max="15529" width="12.5703125" style="55" customWidth="1"/>
    <col min="15530" max="15530" width="10.5703125" style="55" customWidth="1"/>
    <col min="15531" max="15532" width="11" style="55" customWidth="1"/>
    <col min="15533" max="15536" width="10.7109375" style="55" customWidth="1"/>
    <col min="15537" max="15781" width="9" style="55"/>
    <col min="15782" max="15782" width="25.85546875" style="55" customWidth="1"/>
    <col min="15783" max="15783" width="12.5703125" style="55" customWidth="1"/>
    <col min="15784" max="15784" width="10.5703125" style="55" customWidth="1"/>
    <col min="15785" max="15785" width="12.5703125" style="55" customWidth="1"/>
    <col min="15786" max="15786" width="10.5703125" style="55" customWidth="1"/>
    <col min="15787" max="15788" width="11" style="55" customWidth="1"/>
    <col min="15789" max="15792" width="10.7109375" style="55" customWidth="1"/>
    <col min="15793" max="16037" width="9" style="55"/>
    <col min="16038" max="16038" width="25.85546875" style="55" customWidth="1"/>
    <col min="16039" max="16039" width="12.5703125" style="55" customWidth="1"/>
    <col min="16040" max="16040" width="10.5703125" style="55" customWidth="1"/>
    <col min="16041" max="16041" width="12.5703125" style="55" customWidth="1"/>
    <col min="16042" max="16042" width="10.5703125" style="55" customWidth="1"/>
    <col min="16043" max="16044" width="11" style="55" customWidth="1"/>
    <col min="16045" max="16048" width="10.7109375" style="55" customWidth="1"/>
    <col min="16049" max="16384" width="9" style="55"/>
  </cols>
  <sheetData>
    <row r="1" spans="1:11" ht="15" customHeight="1">
      <c r="K1" s="142" t="s">
        <v>105</v>
      </c>
    </row>
    <row r="2" spans="1:11" ht="9.9499999999999993" customHeight="1">
      <c r="A2" s="143"/>
      <c r="B2" s="143"/>
      <c r="C2" s="143"/>
      <c r="D2" s="143"/>
      <c r="E2" s="143"/>
      <c r="F2" s="143"/>
      <c r="G2" s="143"/>
      <c r="H2" s="143"/>
      <c r="I2" s="142"/>
      <c r="K2" s="142"/>
    </row>
    <row r="3" spans="1:11" ht="20.100000000000001" customHeight="1">
      <c r="A3" s="1321" t="s">
        <v>106</v>
      </c>
      <c r="B3" s="1322"/>
      <c r="C3" s="1322"/>
      <c r="D3" s="1322"/>
      <c r="E3" s="1322"/>
      <c r="F3" s="1322"/>
      <c r="G3" s="1322"/>
      <c r="H3" s="1322"/>
      <c r="I3" s="1322"/>
      <c r="J3" s="1322"/>
      <c r="K3" s="1322"/>
    </row>
    <row r="4" spans="1:11" ht="20.100000000000001" customHeight="1">
      <c r="A4" s="1323" t="s">
        <v>2</v>
      </c>
      <c r="B4" s="1324"/>
      <c r="C4" s="1324"/>
      <c r="D4" s="1324"/>
      <c r="E4" s="1324"/>
      <c r="F4" s="1324"/>
      <c r="G4" s="1324"/>
      <c r="H4" s="1324"/>
      <c r="I4" s="1324"/>
      <c r="J4" s="1324"/>
      <c r="K4" s="1324"/>
    </row>
    <row r="5" spans="1:11" ht="9.9499999999999993" customHeight="1" thickBot="1">
      <c r="A5" s="143"/>
      <c r="B5" s="143"/>
      <c r="C5" s="143"/>
      <c r="D5" s="143"/>
      <c r="E5" s="143"/>
      <c r="F5" s="143"/>
      <c r="G5" s="143"/>
      <c r="H5" s="143"/>
      <c r="I5" s="143"/>
    </row>
    <row r="6" spans="1:11" ht="39.950000000000003" customHeight="1" thickTop="1">
      <c r="A6" s="1325" t="s">
        <v>107</v>
      </c>
      <c r="B6" s="1328" t="s">
        <v>108</v>
      </c>
      <c r="C6" s="1329"/>
      <c r="D6" s="1330"/>
      <c r="E6" s="1330"/>
      <c r="F6" s="1330"/>
      <c r="G6" s="1331"/>
      <c r="H6" s="1332" t="s">
        <v>109</v>
      </c>
      <c r="I6" s="1333"/>
      <c r="J6" s="1334"/>
      <c r="K6" s="1274"/>
    </row>
    <row r="7" spans="1:11" ht="39.950000000000003" customHeight="1">
      <c r="A7" s="1326"/>
      <c r="B7" s="1335" t="s">
        <v>151</v>
      </c>
      <c r="C7" s="1336"/>
      <c r="D7" s="1337" t="s">
        <v>152</v>
      </c>
      <c r="E7" s="1338"/>
      <c r="F7" s="1339" t="s">
        <v>110</v>
      </c>
      <c r="G7" s="1340"/>
      <c r="H7" s="144" t="s">
        <v>146</v>
      </c>
      <c r="I7" s="145" t="s">
        <v>147</v>
      </c>
      <c r="J7" s="1341" t="s">
        <v>153</v>
      </c>
      <c r="K7" s="1342"/>
    </row>
    <row r="8" spans="1:11" ht="33.950000000000003" customHeight="1" thickBot="1">
      <c r="A8" s="1327"/>
      <c r="B8" s="146" t="s">
        <v>13</v>
      </c>
      <c r="C8" s="147" t="s">
        <v>111</v>
      </c>
      <c r="D8" s="148" t="s">
        <v>13</v>
      </c>
      <c r="E8" s="149" t="s">
        <v>112</v>
      </c>
      <c r="F8" s="150" t="s">
        <v>9</v>
      </c>
      <c r="G8" s="151" t="s">
        <v>113</v>
      </c>
      <c r="H8" s="146" t="s">
        <v>16</v>
      </c>
      <c r="I8" s="148" t="s">
        <v>16</v>
      </c>
      <c r="J8" s="152" t="s">
        <v>62</v>
      </c>
      <c r="K8" s="153" t="s">
        <v>114</v>
      </c>
    </row>
    <row r="9" spans="1:11" ht="24.95" customHeight="1" thickTop="1">
      <c r="A9" s="154" t="s">
        <v>115</v>
      </c>
      <c r="B9" s="155">
        <v>19973</v>
      </c>
      <c r="C9" s="156">
        <v>72.400000000000006</v>
      </c>
      <c r="D9" s="157">
        <v>21494</v>
      </c>
      <c r="E9" s="156">
        <v>72.900000000000006</v>
      </c>
      <c r="F9" s="158">
        <v>107.6</v>
      </c>
      <c r="G9" s="159">
        <v>105</v>
      </c>
      <c r="H9" s="160">
        <v>808.5</v>
      </c>
      <c r="I9" s="161">
        <v>832.5</v>
      </c>
      <c r="J9" s="162">
        <v>24</v>
      </c>
      <c r="K9" s="163">
        <v>3</v>
      </c>
    </row>
    <row r="10" spans="1:11" ht="24.95" customHeight="1">
      <c r="A10" s="164" t="s">
        <v>116</v>
      </c>
      <c r="B10" s="165">
        <v>24639</v>
      </c>
      <c r="C10" s="156">
        <v>89.4</v>
      </c>
      <c r="D10" s="157">
        <v>26360</v>
      </c>
      <c r="E10" s="156">
        <v>89.3</v>
      </c>
      <c r="F10" s="158">
        <v>107</v>
      </c>
      <c r="G10" s="159">
        <v>104.4</v>
      </c>
      <c r="H10" s="166">
        <v>493.5</v>
      </c>
      <c r="I10" s="167">
        <v>482</v>
      </c>
      <c r="J10" s="168">
        <v>-11.5</v>
      </c>
      <c r="K10" s="163">
        <v>-2.2999999999999972</v>
      </c>
    </row>
    <row r="11" spans="1:11" ht="24.95" customHeight="1">
      <c r="A11" s="164" t="s">
        <v>117</v>
      </c>
      <c r="B11" s="165">
        <v>26878</v>
      </c>
      <c r="C11" s="156">
        <v>97.5</v>
      </c>
      <c r="D11" s="157">
        <v>28568</v>
      </c>
      <c r="E11" s="156">
        <v>96.8</v>
      </c>
      <c r="F11" s="158">
        <v>106.3</v>
      </c>
      <c r="G11" s="159">
        <v>103.7</v>
      </c>
      <c r="H11" s="166">
        <v>415.9</v>
      </c>
      <c r="I11" s="167">
        <v>426.6</v>
      </c>
      <c r="J11" s="168">
        <v>10.7</v>
      </c>
      <c r="K11" s="163">
        <v>2.5999999999999943</v>
      </c>
    </row>
    <row r="12" spans="1:11" ht="24.95" customHeight="1">
      <c r="A12" s="164" t="s">
        <v>118</v>
      </c>
      <c r="B12" s="165">
        <v>28448</v>
      </c>
      <c r="C12" s="156">
        <v>103.2</v>
      </c>
      <c r="D12" s="157">
        <v>30223</v>
      </c>
      <c r="E12" s="156">
        <v>102.4</v>
      </c>
      <c r="F12" s="158">
        <v>106.2</v>
      </c>
      <c r="G12" s="159">
        <v>103.6</v>
      </c>
      <c r="H12" s="166">
        <v>510.9</v>
      </c>
      <c r="I12" s="167">
        <v>513.1</v>
      </c>
      <c r="J12" s="168">
        <v>2.2000000000000002</v>
      </c>
      <c r="K12" s="163">
        <v>0.40000000000000568</v>
      </c>
    </row>
    <row r="13" spans="1:11" ht="24.95" customHeight="1">
      <c r="A13" s="164" t="s">
        <v>119</v>
      </c>
      <c r="B13" s="165">
        <v>30586</v>
      </c>
      <c r="C13" s="156">
        <v>110.9</v>
      </c>
      <c r="D13" s="157">
        <v>32741</v>
      </c>
      <c r="E13" s="156">
        <v>111</v>
      </c>
      <c r="F13" s="158">
        <v>107</v>
      </c>
      <c r="G13" s="159">
        <v>104.4</v>
      </c>
      <c r="H13" s="166">
        <v>380.9</v>
      </c>
      <c r="I13" s="167">
        <v>381.3</v>
      </c>
      <c r="J13" s="168">
        <v>0.4</v>
      </c>
      <c r="K13" s="163">
        <v>9.9999999999994316E-2</v>
      </c>
    </row>
    <row r="14" spans="1:11" ht="24.95" customHeight="1">
      <c r="A14" s="164" t="s">
        <v>120</v>
      </c>
      <c r="B14" s="165">
        <v>31374</v>
      </c>
      <c r="C14" s="156">
        <v>113.8</v>
      </c>
      <c r="D14" s="157">
        <v>32889</v>
      </c>
      <c r="E14" s="156">
        <v>111.5</v>
      </c>
      <c r="F14" s="158">
        <v>104.8</v>
      </c>
      <c r="G14" s="159">
        <v>102.2</v>
      </c>
      <c r="H14" s="166">
        <v>368</v>
      </c>
      <c r="I14" s="167">
        <v>375.8</v>
      </c>
      <c r="J14" s="168">
        <v>7.8</v>
      </c>
      <c r="K14" s="163">
        <v>2.0999999999999943</v>
      </c>
    </row>
    <row r="15" spans="1:11" ht="24.95" customHeight="1" thickBot="1">
      <c r="A15" s="169" t="s">
        <v>121</v>
      </c>
      <c r="B15" s="170">
        <v>32716</v>
      </c>
      <c r="C15" s="171">
        <v>118.6</v>
      </c>
      <c r="D15" s="172">
        <v>35290</v>
      </c>
      <c r="E15" s="171">
        <v>119.6</v>
      </c>
      <c r="F15" s="173">
        <v>107.9</v>
      </c>
      <c r="G15" s="174">
        <v>105.3</v>
      </c>
      <c r="H15" s="175">
        <v>951.7</v>
      </c>
      <c r="I15" s="176">
        <v>986.5</v>
      </c>
      <c r="J15" s="177">
        <v>34.700000000000003</v>
      </c>
      <c r="K15" s="178">
        <v>3.5999999999999943</v>
      </c>
    </row>
    <row r="16" spans="1:11" ht="24.95" customHeight="1" thickTop="1" thickBot="1">
      <c r="A16" s="179" t="s">
        <v>122</v>
      </c>
      <c r="B16" s="180">
        <v>27575</v>
      </c>
      <c r="C16" s="181">
        <v>100</v>
      </c>
      <c r="D16" s="182">
        <v>29504</v>
      </c>
      <c r="E16" s="181">
        <v>100</v>
      </c>
      <c r="F16" s="183">
        <v>107</v>
      </c>
      <c r="G16" s="184">
        <v>104.4</v>
      </c>
      <c r="H16" s="185">
        <v>3929.5</v>
      </c>
      <c r="I16" s="186">
        <v>3997.8</v>
      </c>
      <c r="J16" s="187">
        <v>68.3</v>
      </c>
      <c r="K16" s="188">
        <v>1.7000000000000028</v>
      </c>
    </row>
    <row r="17" spans="1:11" ht="9.9499999999999993" customHeight="1" thickTop="1">
      <c r="A17" s="189"/>
      <c r="B17" s="190"/>
      <c r="C17" s="190"/>
      <c r="D17" s="190"/>
      <c r="E17" s="190"/>
      <c r="F17" s="191"/>
      <c r="G17" s="192"/>
      <c r="H17" s="193"/>
      <c r="I17" s="193"/>
      <c r="J17" s="191"/>
      <c r="K17" s="194"/>
    </row>
    <row r="18" spans="1:11" ht="15" customHeight="1">
      <c r="A18" s="195" t="s">
        <v>145</v>
      </c>
      <c r="B18" s="196"/>
      <c r="C18" s="196"/>
      <c r="D18" s="196"/>
      <c r="E18" s="196"/>
      <c r="F18" s="196"/>
      <c r="G18" s="196"/>
      <c r="H18" s="196"/>
      <c r="I18" s="196"/>
      <c r="J18" s="197"/>
      <c r="K18" s="198"/>
    </row>
    <row r="19" spans="1:11" ht="9.9499999999999993" customHeight="1">
      <c r="A19" s="195"/>
      <c r="B19" s="196"/>
      <c r="C19" s="196"/>
      <c r="D19" s="196"/>
      <c r="E19" s="196"/>
      <c r="F19" s="196"/>
      <c r="G19" s="196"/>
      <c r="H19" s="196"/>
      <c r="I19" s="196"/>
      <c r="J19" s="197"/>
      <c r="K19" s="197"/>
    </row>
    <row r="20" spans="1:11" ht="15" customHeight="1">
      <c r="A20" s="54" t="s">
        <v>24</v>
      </c>
      <c r="B20" s="196"/>
      <c r="C20" s="196"/>
      <c r="D20" s="196"/>
      <c r="E20" s="196"/>
      <c r="F20" s="196"/>
      <c r="G20" s="196"/>
      <c r="H20" s="196"/>
      <c r="I20" s="199"/>
      <c r="J20" s="197"/>
      <c r="K20" s="197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I29"/>
  <sheetViews>
    <sheetView zoomScaleNormal="100" workbookViewId="0">
      <selection activeCell="B23" sqref="B23"/>
    </sheetView>
  </sheetViews>
  <sheetFormatPr defaultRowHeight="12.75"/>
  <cols>
    <col min="1" max="1" width="19.42578125" style="95" customWidth="1"/>
    <col min="2" max="5" width="15.7109375" style="95" customWidth="1"/>
    <col min="6" max="8" width="12.7109375" style="95" customWidth="1"/>
    <col min="9" max="9" width="16.5703125" style="95" customWidth="1"/>
    <col min="10" max="16384" width="9.140625" style="95"/>
  </cols>
  <sheetData>
    <row r="1" spans="1:9" s="91" customFormat="1" ht="15" customHeight="1">
      <c r="A1" s="200"/>
      <c r="B1" s="200"/>
      <c r="C1" s="200"/>
      <c r="D1" s="200"/>
      <c r="E1" s="200"/>
      <c r="F1" s="200"/>
      <c r="G1" s="200"/>
      <c r="H1" s="200"/>
      <c r="I1" s="201" t="s">
        <v>123</v>
      </c>
    </row>
    <row r="2" spans="1:9" s="94" customFormat="1" ht="8.25" customHeight="1">
      <c r="A2" s="202"/>
      <c r="B2" s="202"/>
      <c r="C2" s="202"/>
      <c r="D2" s="202"/>
      <c r="E2" s="202"/>
      <c r="F2" s="202"/>
      <c r="G2" s="202"/>
      <c r="H2" s="202"/>
      <c r="I2" s="202"/>
    </row>
    <row r="3" spans="1:9" s="94" customFormat="1" ht="20.100000000000001" customHeight="1">
      <c r="A3" s="1343" t="s">
        <v>124</v>
      </c>
      <c r="B3" s="1344"/>
      <c r="C3" s="1344"/>
      <c r="D3" s="1344"/>
      <c r="E3" s="1344"/>
      <c r="F3" s="1344"/>
      <c r="G3" s="1344"/>
      <c r="H3" s="1344"/>
      <c r="I3" s="1344"/>
    </row>
    <row r="4" spans="1:9" s="94" customFormat="1" ht="20.100000000000001" customHeight="1">
      <c r="A4" s="1345" t="s">
        <v>2</v>
      </c>
      <c r="B4" s="1346"/>
      <c r="C4" s="1346"/>
      <c r="D4" s="1346"/>
      <c r="E4" s="1346"/>
      <c r="F4" s="1346"/>
      <c r="G4" s="1346"/>
      <c r="H4" s="1346"/>
      <c r="I4" s="1346"/>
    </row>
    <row r="5" spans="1:9" s="94" customFormat="1" ht="9.9499999999999993" customHeight="1" thickBot="1">
      <c r="A5" s="202"/>
      <c r="B5" s="202"/>
      <c r="C5" s="202"/>
      <c r="D5" s="202"/>
      <c r="E5" s="202"/>
      <c r="F5" s="202"/>
      <c r="G5" s="202"/>
      <c r="H5" s="202"/>
      <c r="I5" s="202"/>
    </row>
    <row r="6" spans="1:9" ht="41.25" customHeight="1" thickTop="1">
      <c r="A6" s="1347" t="s">
        <v>125</v>
      </c>
      <c r="B6" s="1350" t="s">
        <v>108</v>
      </c>
      <c r="C6" s="1351"/>
      <c r="D6" s="1352" t="s">
        <v>6</v>
      </c>
      <c r="E6" s="1353"/>
      <c r="F6" s="1354" t="s">
        <v>148</v>
      </c>
      <c r="G6" s="1355"/>
      <c r="H6" s="1356"/>
      <c r="I6" s="1357" t="s">
        <v>150</v>
      </c>
    </row>
    <row r="7" spans="1:9" ht="32.1" customHeight="1">
      <c r="A7" s="1348"/>
      <c r="B7" s="203" t="s">
        <v>146</v>
      </c>
      <c r="C7" s="204" t="s">
        <v>147</v>
      </c>
      <c r="D7" s="203" t="s">
        <v>9</v>
      </c>
      <c r="E7" s="205" t="s">
        <v>36</v>
      </c>
      <c r="F7" s="1359" t="s">
        <v>16</v>
      </c>
      <c r="G7" s="1311" t="s">
        <v>149</v>
      </c>
      <c r="H7" s="1361"/>
      <c r="I7" s="1358"/>
    </row>
    <row r="8" spans="1:9" ht="18" customHeight="1" thickBot="1">
      <c r="A8" s="1349"/>
      <c r="B8" s="206" t="s">
        <v>13</v>
      </c>
      <c r="C8" s="207" t="s">
        <v>13</v>
      </c>
      <c r="D8" s="206" t="s">
        <v>14</v>
      </c>
      <c r="E8" s="208" t="s">
        <v>14</v>
      </c>
      <c r="F8" s="1360"/>
      <c r="G8" s="209" t="s">
        <v>16</v>
      </c>
      <c r="H8" s="210" t="s">
        <v>126</v>
      </c>
      <c r="I8" s="211" t="s">
        <v>126</v>
      </c>
    </row>
    <row r="9" spans="1:9" ht="18" customHeight="1" thickTop="1">
      <c r="A9" s="212" t="s">
        <v>127</v>
      </c>
      <c r="B9" s="213">
        <v>35274</v>
      </c>
      <c r="C9" s="214">
        <v>37288</v>
      </c>
      <c r="D9" s="215">
        <v>105.7</v>
      </c>
      <c r="E9" s="216">
        <v>103.1</v>
      </c>
      <c r="F9" s="217">
        <v>813.1</v>
      </c>
      <c r="G9" s="218">
        <v>24.2</v>
      </c>
      <c r="H9" s="219">
        <v>3.1</v>
      </c>
      <c r="I9" s="220">
        <v>2.2000000000000002</v>
      </c>
    </row>
    <row r="10" spans="1:9" ht="18" customHeight="1">
      <c r="A10" s="221" t="s">
        <v>128</v>
      </c>
      <c r="B10" s="222">
        <v>27765</v>
      </c>
      <c r="C10" s="223">
        <v>29917</v>
      </c>
      <c r="D10" s="224">
        <v>107.8</v>
      </c>
      <c r="E10" s="225">
        <v>105.2</v>
      </c>
      <c r="F10" s="226">
        <v>406.8</v>
      </c>
      <c r="G10" s="227">
        <v>11.2</v>
      </c>
      <c r="H10" s="228">
        <v>2.8</v>
      </c>
      <c r="I10" s="229">
        <v>2.9</v>
      </c>
    </row>
    <row r="11" spans="1:9" ht="18" customHeight="1">
      <c r="A11" s="221" t="s">
        <v>129</v>
      </c>
      <c r="B11" s="222">
        <v>24780</v>
      </c>
      <c r="C11" s="223">
        <v>26514</v>
      </c>
      <c r="D11" s="224">
        <v>107</v>
      </c>
      <c r="E11" s="225">
        <v>104.4</v>
      </c>
      <c r="F11" s="226">
        <v>221.4</v>
      </c>
      <c r="G11" s="227">
        <v>1.6</v>
      </c>
      <c r="H11" s="228">
        <v>0.7</v>
      </c>
      <c r="I11" s="229">
        <v>3.1</v>
      </c>
    </row>
    <row r="12" spans="1:9" ht="18" customHeight="1">
      <c r="A12" s="221" t="s">
        <v>130</v>
      </c>
      <c r="B12" s="222">
        <v>26526</v>
      </c>
      <c r="C12" s="223">
        <v>28676</v>
      </c>
      <c r="D12" s="224">
        <v>108.1</v>
      </c>
      <c r="E12" s="225">
        <v>105.5</v>
      </c>
      <c r="F12" s="226">
        <v>211</v>
      </c>
      <c r="G12" s="227">
        <v>0.2</v>
      </c>
      <c r="H12" s="228">
        <v>0.1</v>
      </c>
      <c r="I12" s="229">
        <v>2.5</v>
      </c>
    </row>
    <row r="13" spans="1:9" ht="18" customHeight="1">
      <c r="A13" s="221" t="s">
        <v>131</v>
      </c>
      <c r="B13" s="222">
        <v>23572</v>
      </c>
      <c r="C13" s="223">
        <v>25583</v>
      </c>
      <c r="D13" s="224">
        <v>108.5</v>
      </c>
      <c r="E13" s="225">
        <v>105.9</v>
      </c>
      <c r="F13" s="226">
        <v>89.4</v>
      </c>
      <c r="G13" s="227">
        <v>0.3</v>
      </c>
      <c r="H13" s="228">
        <v>0.3</v>
      </c>
      <c r="I13" s="229">
        <v>3.5</v>
      </c>
    </row>
    <row r="14" spans="1:9" ht="18" customHeight="1">
      <c r="A14" s="221" t="s">
        <v>132</v>
      </c>
      <c r="B14" s="222">
        <v>25182</v>
      </c>
      <c r="C14" s="223">
        <v>27085</v>
      </c>
      <c r="D14" s="224">
        <v>107.6</v>
      </c>
      <c r="E14" s="225">
        <v>105</v>
      </c>
      <c r="F14" s="226">
        <v>246.2</v>
      </c>
      <c r="G14" s="227">
        <v>3.6</v>
      </c>
      <c r="H14" s="228">
        <v>1.5</v>
      </c>
      <c r="I14" s="229">
        <v>5</v>
      </c>
    </row>
    <row r="15" spans="1:9" ht="18" customHeight="1">
      <c r="A15" s="221" t="s">
        <v>133</v>
      </c>
      <c r="B15" s="222">
        <v>25534</v>
      </c>
      <c r="C15" s="223">
        <v>27393</v>
      </c>
      <c r="D15" s="224">
        <v>107.3</v>
      </c>
      <c r="E15" s="225">
        <v>104.7</v>
      </c>
      <c r="F15" s="226">
        <v>145.80000000000001</v>
      </c>
      <c r="G15" s="227">
        <v>2.9</v>
      </c>
      <c r="H15" s="228">
        <v>2</v>
      </c>
      <c r="I15" s="229">
        <v>3.5</v>
      </c>
    </row>
    <row r="16" spans="1:9" ht="18" customHeight="1">
      <c r="A16" s="221" t="s">
        <v>134</v>
      </c>
      <c r="B16" s="222">
        <v>25170</v>
      </c>
      <c r="C16" s="223">
        <v>27087</v>
      </c>
      <c r="D16" s="224">
        <v>107.6</v>
      </c>
      <c r="E16" s="225">
        <v>105</v>
      </c>
      <c r="F16" s="226">
        <v>196.3</v>
      </c>
      <c r="G16" s="227">
        <v>4.0999999999999996</v>
      </c>
      <c r="H16" s="228">
        <v>2.1</v>
      </c>
      <c r="I16" s="229">
        <v>2.8</v>
      </c>
    </row>
    <row r="17" spans="1:9" ht="18" customHeight="1">
      <c r="A17" s="221" t="s">
        <v>135</v>
      </c>
      <c r="B17" s="222">
        <v>24686</v>
      </c>
      <c r="C17" s="223">
        <v>26584</v>
      </c>
      <c r="D17" s="224">
        <v>107.7</v>
      </c>
      <c r="E17" s="225">
        <v>105.1</v>
      </c>
      <c r="F17" s="226">
        <v>180.7</v>
      </c>
      <c r="G17" s="227">
        <v>1.4</v>
      </c>
      <c r="H17" s="228">
        <v>0.8</v>
      </c>
      <c r="I17" s="229">
        <v>2.9</v>
      </c>
    </row>
    <row r="18" spans="1:9" ht="18" customHeight="1">
      <c r="A18" s="221" t="s">
        <v>136</v>
      </c>
      <c r="B18" s="222">
        <v>25125</v>
      </c>
      <c r="C18" s="223">
        <v>26944</v>
      </c>
      <c r="D18" s="224">
        <v>107.2</v>
      </c>
      <c r="E18" s="225">
        <v>104.6</v>
      </c>
      <c r="F18" s="226">
        <v>173.6</v>
      </c>
      <c r="G18" s="227">
        <v>2.4</v>
      </c>
      <c r="H18" s="228">
        <v>1.4</v>
      </c>
      <c r="I18" s="229">
        <v>3.8</v>
      </c>
    </row>
    <row r="19" spans="1:9" ht="18" customHeight="1">
      <c r="A19" s="221" t="s">
        <v>137</v>
      </c>
      <c r="B19" s="222">
        <v>26753</v>
      </c>
      <c r="C19" s="223">
        <v>28549</v>
      </c>
      <c r="D19" s="224">
        <v>106.7</v>
      </c>
      <c r="E19" s="225">
        <v>104.1</v>
      </c>
      <c r="F19" s="226">
        <v>455</v>
      </c>
      <c r="G19" s="227">
        <v>8.3000000000000007</v>
      </c>
      <c r="H19" s="228">
        <v>1.9</v>
      </c>
      <c r="I19" s="229">
        <v>4.5</v>
      </c>
    </row>
    <row r="20" spans="1:9" ht="18" customHeight="1">
      <c r="A20" s="221" t="s">
        <v>138</v>
      </c>
      <c r="B20" s="222">
        <v>24612</v>
      </c>
      <c r="C20" s="223">
        <v>26372</v>
      </c>
      <c r="D20" s="224">
        <v>107.2</v>
      </c>
      <c r="E20" s="225">
        <v>104.6</v>
      </c>
      <c r="F20" s="226">
        <v>219.4</v>
      </c>
      <c r="G20" s="227">
        <v>2.2999999999999998</v>
      </c>
      <c r="H20" s="228">
        <v>1</v>
      </c>
      <c r="I20" s="229">
        <v>4.4000000000000004</v>
      </c>
    </row>
    <row r="21" spans="1:9" ht="18" customHeight="1">
      <c r="A21" s="221" t="s">
        <v>139</v>
      </c>
      <c r="B21" s="222">
        <v>24275</v>
      </c>
      <c r="C21" s="223">
        <v>26063</v>
      </c>
      <c r="D21" s="224">
        <v>107.4</v>
      </c>
      <c r="E21" s="225">
        <v>104.8</v>
      </c>
      <c r="F21" s="226">
        <v>205.9</v>
      </c>
      <c r="G21" s="227">
        <v>2.9</v>
      </c>
      <c r="H21" s="228">
        <v>1.4</v>
      </c>
      <c r="I21" s="229">
        <v>3.6</v>
      </c>
    </row>
    <row r="22" spans="1:9" ht="18" customHeight="1" thickBot="1">
      <c r="A22" s="230" t="s">
        <v>140</v>
      </c>
      <c r="B22" s="231">
        <v>25085</v>
      </c>
      <c r="C22" s="232">
        <v>26735</v>
      </c>
      <c r="D22" s="233">
        <v>106.6</v>
      </c>
      <c r="E22" s="234">
        <v>104</v>
      </c>
      <c r="F22" s="235">
        <v>430.7</v>
      </c>
      <c r="G22" s="236">
        <v>3.1</v>
      </c>
      <c r="H22" s="237">
        <v>0.7</v>
      </c>
      <c r="I22" s="238">
        <v>6</v>
      </c>
    </row>
    <row r="23" spans="1:9" ht="20.100000000000001" customHeight="1" thickTop="1" thickBot="1">
      <c r="A23" s="239" t="s">
        <v>141</v>
      </c>
      <c r="B23" s="240">
        <v>27575</v>
      </c>
      <c r="C23" s="241">
        <v>29504</v>
      </c>
      <c r="D23" s="242">
        <v>107</v>
      </c>
      <c r="E23" s="243">
        <v>104.4</v>
      </c>
      <c r="F23" s="244">
        <v>3997.8</v>
      </c>
      <c r="G23" s="245">
        <v>68.3</v>
      </c>
      <c r="H23" s="246">
        <v>1.7</v>
      </c>
      <c r="I23" s="247">
        <v>3.7</v>
      </c>
    </row>
    <row r="24" spans="1:9" s="251" customFormat="1" ht="9.9499999999999993" customHeight="1" thickTop="1">
      <c r="A24" s="248"/>
      <c r="B24" s="249"/>
      <c r="C24" s="249"/>
      <c r="D24" s="250"/>
      <c r="E24" s="250"/>
      <c r="F24" s="250"/>
      <c r="G24" s="250"/>
      <c r="H24" s="250"/>
      <c r="I24" s="250"/>
    </row>
    <row r="25" spans="1:9" s="255" customFormat="1" ht="15" customHeight="1">
      <c r="A25" s="252" t="s">
        <v>145</v>
      </c>
      <c r="B25" s="253"/>
      <c r="C25" s="253"/>
      <c r="D25" s="253"/>
      <c r="E25" s="253"/>
      <c r="F25" s="253"/>
      <c r="G25" s="254"/>
      <c r="H25" s="253"/>
      <c r="I25" s="253"/>
    </row>
    <row r="26" spans="1:9" s="255" customFormat="1" ht="15" customHeight="1">
      <c r="A26" s="256" t="s">
        <v>142</v>
      </c>
      <c r="B26" s="253"/>
      <c r="C26" s="253"/>
      <c r="D26" s="253"/>
      <c r="E26" s="253"/>
      <c r="F26" s="253"/>
      <c r="G26" s="254"/>
      <c r="H26" s="253"/>
      <c r="I26" s="253"/>
    </row>
    <row r="27" spans="1:9" s="255" customFormat="1" ht="15" customHeight="1">
      <c r="A27" s="252" t="s">
        <v>143</v>
      </c>
      <c r="B27" s="253"/>
      <c r="C27" s="253"/>
      <c r="D27" s="253"/>
      <c r="E27" s="253"/>
      <c r="F27" s="253"/>
      <c r="G27" s="254"/>
      <c r="H27" s="253"/>
      <c r="I27" s="253"/>
    </row>
    <row r="28" spans="1:9" s="255" customFormat="1" ht="9.9499999999999993" customHeight="1">
      <c r="A28" s="252"/>
      <c r="B28" s="253"/>
      <c r="C28" s="253"/>
      <c r="D28" s="253"/>
      <c r="E28" s="253"/>
      <c r="F28" s="253"/>
      <c r="G28" s="253"/>
      <c r="H28" s="253"/>
      <c r="I28" s="253"/>
    </row>
    <row r="29" spans="1:9" s="255" customFormat="1" ht="15" customHeight="1">
      <c r="A29" s="257" t="s">
        <v>144</v>
      </c>
      <c r="B29" s="253"/>
      <c r="C29" s="253"/>
      <c r="D29" s="253"/>
      <c r="E29" s="253"/>
      <c r="F29" s="253"/>
      <c r="G29" s="253"/>
      <c r="H29" s="253"/>
      <c r="I29" s="253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G29"/>
  <sheetViews>
    <sheetView zoomScaleNormal="100" workbookViewId="0"/>
  </sheetViews>
  <sheetFormatPr defaultRowHeight="15"/>
  <cols>
    <col min="1" max="1" width="53.42578125" style="457" customWidth="1"/>
    <col min="2" max="7" width="12.7109375" style="457" customWidth="1"/>
    <col min="8" max="194" width="9.140625" style="457"/>
    <col min="195" max="195" width="47.7109375" style="457" customWidth="1"/>
    <col min="196" max="199" width="19.7109375" style="457" customWidth="1"/>
    <col min="200" max="450" width="9.140625" style="457"/>
    <col min="451" max="451" width="47.7109375" style="457" customWidth="1"/>
    <col min="452" max="455" width="19.7109375" style="457" customWidth="1"/>
    <col min="456" max="706" width="9.140625" style="457"/>
    <col min="707" max="707" width="47.7109375" style="457" customWidth="1"/>
    <col min="708" max="711" width="19.7109375" style="457" customWidth="1"/>
    <col min="712" max="962" width="9.140625" style="457"/>
    <col min="963" max="963" width="47.7109375" style="457" customWidth="1"/>
    <col min="964" max="967" width="19.7109375" style="457" customWidth="1"/>
    <col min="968" max="1218" width="9.140625" style="457"/>
    <col min="1219" max="1219" width="47.7109375" style="457" customWidth="1"/>
    <col min="1220" max="1223" width="19.7109375" style="457" customWidth="1"/>
    <col min="1224" max="1474" width="9.140625" style="457"/>
    <col min="1475" max="1475" width="47.7109375" style="457" customWidth="1"/>
    <col min="1476" max="1479" width="19.7109375" style="457" customWidth="1"/>
    <col min="1480" max="1730" width="9.140625" style="457"/>
    <col min="1731" max="1731" width="47.7109375" style="457" customWidth="1"/>
    <col min="1732" max="1735" width="19.7109375" style="457" customWidth="1"/>
    <col min="1736" max="1986" width="9.140625" style="457"/>
    <col min="1987" max="1987" width="47.7109375" style="457" customWidth="1"/>
    <col min="1988" max="1991" width="19.7109375" style="457" customWidth="1"/>
    <col min="1992" max="2242" width="9.140625" style="457"/>
    <col min="2243" max="2243" width="47.7109375" style="457" customWidth="1"/>
    <col min="2244" max="2247" width="19.7109375" style="457" customWidth="1"/>
    <col min="2248" max="2498" width="9.140625" style="457"/>
    <col min="2499" max="2499" width="47.7109375" style="457" customWidth="1"/>
    <col min="2500" max="2503" width="19.7109375" style="457" customWidth="1"/>
    <col min="2504" max="2754" width="9.140625" style="457"/>
    <col min="2755" max="2755" width="47.7109375" style="457" customWidth="1"/>
    <col min="2756" max="2759" width="19.7109375" style="457" customWidth="1"/>
    <col min="2760" max="3010" width="9.140625" style="457"/>
    <col min="3011" max="3011" width="47.7109375" style="457" customWidth="1"/>
    <col min="3012" max="3015" width="19.7109375" style="457" customWidth="1"/>
    <col min="3016" max="3266" width="9.140625" style="457"/>
    <col min="3267" max="3267" width="47.7109375" style="457" customWidth="1"/>
    <col min="3268" max="3271" width="19.7109375" style="457" customWidth="1"/>
    <col min="3272" max="3522" width="9.140625" style="457"/>
    <col min="3523" max="3523" width="47.7109375" style="457" customWidth="1"/>
    <col min="3524" max="3527" width="19.7109375" style="457" customWidth="1"/>
    <col min="3528" max="3778" width="9.140625" style="457"/>
    <col min="3779" max="3779" width="47.7109375" style="457" customWidth="1"/>
    <col min="3780" max="3783" width="19.7109375" style="457" customWidth="1"/>
    <col min="3784" max="4034" width="9.140625" style="457"/>
    <col min="4035" max="4035" width="47.7109375" style="457" customWidth="1"/>
    <col min="4036" max="4039" width="19.7109375" style="457" customWidth="1"/>
    <col min="4040" max="4290" width="9.140625" style="457"/>
    <col min="4291" max="4291" width="47.7109375" style="457" customWidth="1"/>
    <col min="4292" max="4295" width="19.7109375" style="457" customWidth="1"/>
    <col min="4296" max="4546" width="9.140625" style="457"/>
    <col min="4547" max="4547" width="47.7109375" style="457" customWidth="1"/>
    <col min="4548" max="4551" width="19.7109375" style="457" customWidth="1"/>
    <col min="4552" max="4802" width="9.140625" style="457"/>
    <col min="4803" max="4803" width="47.7109375" style="457" customWidth="1"/>
    <col min="4804" max="4807" width="19.7109375" style="457" customWidth="1"/>
    <col min="4808" max="5058" width="9.140625" style="457"/>
    <col min="5059" max="5059" width="47.7109375" style="457" customWidth="1"/>
    <col min="5060" max="5063" width="19.7109375" style="457" customWidth="1"/>
    <col min="5064" max="5314" width="9.140625" style="457"/>
    <col min="5315" max="5315" width="47.7109375" style="457" customWidth="1"/>
    <col min="5316" max="5319" width="19.7109375" style="457" customWidth="1"/>
    <col min="5320" max="5570" width="9.140625" style="457"/>
    <col min="5571" max="5571" width="47.7109375" style="457" customWidth="1"/>
    <col min="5572" max="5575" width="19.7109375" style="457" customWidth="1"/>
    <col min="5576" max="5826" width="9.140625" style="457"/>
    <col min="5827" max="5827" width="47.7109375" style="457" customWidth="1"/>
    <col min="5828" max="5831" width="19.7109375" style="457" customWidth="1"/>
    <col min="5832" max="6082" width="9.140625" style="457"/>
    <col min="6083" max="6083" width="47.7109375" style="457" customWidth="1"/>
    <col min="6084" max="6087" width="19.7109375" style="457" customWidth="1"/>
    <col min="6088" max="6338" width="9.140625" style="457"/>
    <col min="6339" max="6339" width="47.7109375" style="457" customWidth="1"/>
    <col min="6340" max="6343" width="19.7109375" style="457" customWidth="1"/>
    <col min="6344" max="6594" width="9.140625" style="457"/>
    <col min="6595" max="6595" width="47.7109375" style="457" customWidth="1"/>
    <col min="6596" max="6599" width="19.7109375" style="457" customWidth="1"/>
    <col min="6600" max="6850" width="9.140625" style="457"/>
    <col min="6851" max="6851" width="47.7109375" style="457" customWidth="1"/>
    <col min="6852" max="6855" width="19.7109375" style="457" customWidth="1"/>
    <col min="6856" max="7106" width="9.140625" style="457"/>
    <col min="7107" max="7107" width="47.7109375" style="457" customWidth="1"/>
    <col min="7108" max="7111" width="19.7109375" style="457" customWidth="1"/>
    <col min="7112" max="7362" width="9.140625" style="457"/>
    <col min="7363" max="7363" width="47.7109375" style="457" customWidth="1"/>
    <col min="7364" max="7367" width="19.7109375" style="457" customWidth="1"/>
    <col min="7368" max="7618" width="9.140625" style="457"/>
    <col min="7619" max="7619" width="47.7109375" style="457" customWidth="1"/>
    <col min="7620" max="7623" width="19.7109375" style="457" customWidth="1"/>
    <col min="7624" max="7874" width="9.140625" style="457"/>
    <col min="7875" max="7875" width="47.7109375" style="457" customWidth="1"/>
    <col min="7876" max="7879" width="19.7109375" style="457" customWidth="1"/>
    <col min="7880" max="8130" width="9.140625" style="457"/>
    <col min="8131" max="8131" width="47.7109375" style="457" customWidth="1"/>
    <col min="8132" max="8135" width="19.7109375" style="457" customWidth="1"/>
    <col min="8136" max="8386" width="9.140625" style="457"/>
    <col min="8387" max="8387" width="47.7109375" style="457" customWidth="1"/>
    <col min="8388" max="8391" width="19.7109375" style="457" customWidth="1"/>
    <col min="8392" max="8642" width="9.140625" style="457"/>
    <col min="8643" max="8643" width="47.7109375" style="457" customWidth="1"/>
    <col min="8644" max="8647" width="19.7109375" style="457" customWidth="1"/>
    <col min="8648" max="8898" width="9.140625" style="457"/>
    <col min="8899" max="8899" width="47.7109375" style="457" customWidth="1"/>
    <col min="8900" max="8903" width="19.7109375" style="457" customWidth="1"/>
    <col min="8904" max="9154" width="9.140625" style="457"/>
    <col min="9155" max="9155" width="47.7109375" style="457" customWidth="1"/>
    <col min="9156" max="9159" width="19.7109375" style="457" customWidth="1"/>
    <col min="9160" max="9410" width="9.140625" style="457"/>
    <col min="9411" max="9411" width="47.7109375" style="457" customWidth="1"/>
    <col min="9412" max="9415" width="19.7109375" style="457" customWidth="1"/>
    <col min="9416" max="9666" width="9.140625" style="457"/>
    <col min="9667" max="9667" width="47.7109375" style="457" customWidth="1"/>
    <col min="9668" max="9671" width="19.7109375" style="457" customWidth="1"/>
    <col min="9672" max="9922" width="9.140625" style="457"/>
    <col min="9923" max="9923" width="47.7109375" style="457" customWidth="1"/>
    <col min="9924" max="9927" width="19.7109375" style="457" customWidth="1"/>
    <col min="9928" max="10178" width="9.140625" style="457"/>
    <col min="10179" max="10179" width="47.7109375" style="457" customWidth="1"/>
    <col min="10180" max="10183" width="19.7109375" style="457" customWidth="1"/>
    <col min="10184" max="10434" width="9.140625" style="457"/>
    <col min="10435" max="10435" width="47.7109375" style="457" customWidth="1"/>
    <col min="10436" max="10439" width="19.7109375" style="457" customWidth="1"/>
    <col min="10440" max="10690" width="9.140625" style="457"/>
    <col min="10691" max="10691" width="47.7109375" style="457" customWidth="1"/>
    <col min="10692" max="10695" width="19.7109375" style="457" customWidth="1"/>
    <col min="10696" max="10946" width="9.140625" style="457"/>
    <col min="10947" max="10947" width="47.7109375" style="457" customWidth="1"/>
    <col min="10948" max="10951" width="19.7109375" style="457" customWidth="1"/>
    <col min="10952" max="11202" width="9.140625" style="457"/>
    <col min="11203" max="11203" width="47.7109375" style="457" customWidth="1"/>
    <col min="11204" max="11207" width="19.7109375" style="457" customWidth="1"/>
    <col min="11208" max="11458" width="9.140625" style="457"/>
    <col min="11459" max="11459" width="47.7109375" style="457" customWidth="1"/>
    <col min="11460" max="11463" width="19.7109375" style="457" customWidth="1"/>
    <col min="11464" max="11714" width="9.140625" style="457"/>
    <col min="11715" max="11715" width="47.7109375" style="457" customWidth="1"/>
    <col min="11716" max="11719" width="19.7109375" style="457" customWidth="1"/>
    <col min="11720" max="11970" width="9.140625" style="457"/>
    <col min="11971" max="11971" width="47.7109375" style="457" customWidth="1"/>
    <col min="11972" max="11975" width="19.7109375" style="457" customWidth="1"/>
    <col min="11976" max="12226" width="9.140625" style="457"/>
    <col min="12227" max="12227" width="47.7109375" style="457" customWidth="1"/>
    <col min="12228" max="12231" width="19.7109375" style="457" customWidth="1"/>
    <col min="12232" max="12482" width="9.140625" style="457"/>
    <col min="12483" max="12483" width="47.7109375" style="457" customWidth="1"/>
    <col min="12484" max="12487" width="19.7109375" style="457" customWidth="1"/>
    <col min="12488" max="12738" width="9.140625" style="457"/>
    <col min="12739" max="12739" width="47.7109375" style="457" customWidth="1"/>
    <col min="12740" max="12743" width="19.7109375" style="457" customWidth="1"/>
    <col min="12744" max="12994" width="9.140625" style="457"/>
    <col min="12995" max="12995" width="47.7109375" style="457" customWidth="1"/>
    <col min="12996" max="12999" width="19.7109375" style="457" customWidth="1"/>
    <col min="13000" max="13250" width="9.140625" style="457"/>
    <col min="13251" max="13251" width="47.7109375" style="457" customWidth="1"/>
    <col min="13252" max="13255" width="19.7109375" style="457" customWidth="1"/>
    <col min="13256" max="13506" width="9.140625" style="457"/>
    <col min="13507" max="13507" width="47.7109375" style="457" customWidth="1"/>
    <col min="13508" max="13511" width="19.7109375" style="457" customWidth="1"/>
    <col min="13512" max="13762" width="9.140625" style="457"/>
    <col min="13763" max="13763" width="47.7109375" style="457" customWidth="1"/>
    <col min="13764" max="13767" width="19.7109375" style="457" customWidth="1"/>
    <col min="13768" max="14018" width="9.140625" style="457"/>
    <col min="14019" max="14019" width="47.7109375" style="457" customWidth="1"/>
    <col min="14020" max="14023" width="19.7109375" style="457" customWidth="1"/>
    <col min="14024" max="14274" width="9.140625" style="457"/>
    <col min="14275" max="14275" width="47.7109375" style="457" customWidth="1"/>
    <col min="14276" max="14279" width="19.7109375" style="457" customWidth="1"/>
    <col min="14280" max="14530" width="9.140625" style="457"/>
    <col min="14531" max="14531" width="47.7109375" style="457" customWidth="1"/>
    <col min="14532" max="14535" width="19.7109375" style="457" customWidth="1"/>
    <col min="14536" max="14786" width="9.140625" style="457"/>
    <col min="14787" max="14787" width="47.7109375" style="457" customWidth="1"/>
    <col min="14788" max="14791" width="19.7109375" style="457" customWidth="1"/>
    <col min="14792" max="15042" width="9.140625" style="457"/>
    <col min="15043" max="15043" width="47.7109375" style="457" customWidth="1"/>
    <col min="15044" max="15047" width="19.7109375" style="457" customWidth="1"/>
    <col min="15048" max="15298" width="9.140625" style="457"/>
    <col min="15299" max="15299" width="47.7109375" style="457" customWidth="1"/>
    <col min="15300" max="15303" width="19.7109375" style="457" customWidth="1"/>
    <col min="15304" max="15554" width="9.140625" style="457"/>
    <col min="15555" max="15555" width="47.7109375" style="457" customWidth="1"/>
    <col min="15556" max="15559" width="19.7109375" style="457" customWidth="1"/>
    <col min="15560" max="15810" width="9.140625" style="457"/>
    <col min="15811" max="15811" width="47.7109375" style="457" customWidth="1"/>
    <col min="15812" max="15815" width="19.7109375" style="457" customWidth="1"/>
    <col min="15816" max="16066" width="9.140625" style="457"/>
    <col min="16067" max="16067" width="47.7109375" style="457" customWidth="1"/>
    <col min="16068" max="16071" width="19.7109375" style="457" customWidth="1"/>
    <col min="16072" max="16384" width="9.140625" style="457"/>
  </cols>
  <sheetData>
    <row r="1" spans="1:7">
      <c r="A1" s="456"/>
      <c r="G1" s="458" t="s">
        <v>601</v>
      </c>
    </row>
    <row r="3" spans="1:7" s="459" customFormat="1" ht="22.5" customHeight="1">
      <c r="A3" s="1362" t="s">
        <v>174</v>
      </c>
      <c r="B3" s="1362"/>
      <c r="C3" s="1362"/>
      <c r="D3" s="1362"/>
      <c r="E3" s="1362"/>
      <c r="F3" s="1362"/>
      <c r="G3" s="1362"/>
    </row>
    <row r="4" spans="1:7" ht="15" customHeight="1" thickBot="1"/>
    <row r="5" spans="1:7" ht="25.5" customHeight="1" thickTop="1">
      <c r="A5" s="1363" t="s">
        <v>602</v>
      </c>
      <c r="B5" s="1365" t="s">
        <v>603</v>
      </c>
      <c r="C5" s="1366"/>
      <c r="D5" s="1365" t="s">
        <v>604</v>
      </c>
      <c r="E5" s="1366"/>
      <c r="F5" s="1367" t="s">
        <v>27</v>
      </c>
      <c r="G5" s="1368"/>
    </row>
    <row r="6" spans="1:7" ht="25.5" customHeight="1" thickBot="1">
      <c r="A6" s="1364"/>
      <c r="B6" s="460" t="s">
        <v>156</v>
      </c>
      <c r="C6" s="461" t="s">
        <v>157</v>
      </c>
      <c r="D6" s="460" t="s">
        <v>156</v>
      </c>
      <c r="E6" s="461" t="s">
        <v>157</v>
      </c>
      <c r="F6" s="462" t="s">
        <v>605</v>
      </c>
      <c r="G6" s="463" t="s">
        <v>606</v>
      </c>
    </row>
    <row r="7" spans="1:7" ht="20.100000000000001" customHeight="1" thickTop="1">
      <c r="A7" s="464" t="s">
        <v>607</v>
      </c>
      <c r="B7" s="465">
        <v>386373.3</v>
      </c>
      <c r="C7" s="466">
        <v>401437.1</v>
      </c>
      <c r="D7" s="1242">
        <v>78.3</v>
      </c>
      <c r="E7" s="468">
        <v>78.900000000000006</v>
      </c>
      <c r="F7" s="467">
        <f t="shared" ref="F7:F14" si="0">C7/B7*100</f>
        <v>103.89876836727589</v>
      </c>
      <c r="G7" s="468">
        <f>F7/1.025</f>
        <v>101.36465206563503</v>
      </c>
    </row>
    <row r="8" spans="1:7" ht="20.100000000000001" customHeight="1">
      <c r="A8" s="469" t="s">
        <v>608</v>
      </c>
      <c r="B8" s="470">
        <v>37804.199999999997</v>
      </c>
      <c r="C8" s="471">
        <v>37265.699999999997</v>
      </c>
      <c r="D8" s="472">
        <f t="shared" ref="D8:D13" si="1">B8/$B$14*100</f>
        <v>7.6689476208211911</v>
      </c>
      <c r="E8" s="468">
        <f t="shared" ref="E8:E13" si="2">C8/$C$14*100</f>
        <v>7.3178591289976973</v>
      </c>
      <c r="F8" s="473">
        <f t="shared" si="0"/>
        <v>98.5755550970527</v>
      </c>
      <c r="G8" s="468">
        <f t="shared" ref="G8:G14" si="3">F8/1.025</f>
        <v>96.17127326541727</v>
      </c>
    </row>
    <row r="9" spans="1:7" ht="20.100000000000001" customHeight="1">
      <c r="A9" s="469" t="s">
        <v>609</v>
      </c>
      <c r="B9" s="470">
        <v>26258</v>
      </c>
      <c r="C9" s="471">
        <v>28280.400000000001</v>
      </c>
      <c r="D9" s="474">
        <f t="shared" si="1"/>
        <v>5.3266892733485394</v>
      </c>
      <c r="E9" s="468">
        <f t="shared" si="2"/>
        <v>5.5534173063086563</v>
      </c>
      <c r="F9" s="473">
        <f t="shared" si="0"/>
        <v>107.70203366593039</v>
      </c>
      <c r="G9" s="468">
        <f t="shared" si="3"/>
        <v>105.07515479602965</v>
      </c>
    </row>
    <row r="10" spans="1:7" ht="20.100000000000001" customHeight="1">
      <c r="A10" s="469" t="s">
        <v>610</v>
      </c>
      <c r="B10" s="470">
        <v>23046.2</v>
      </c>
      <c r="C10" s="471">
        <v>25119.599999999999</v>
      </c>
      <c r="D10" s="474">
        <f t="shared" si="1"/>
        <v>4.6751445780883962</v>
      </c>
      <c r="E10" s="468">
        <f t="shared" si="2"/>
        <v>4.9327315514473247</v>
      </c>
      <c r="F10" s="473">
        <f t="shared" si="0"/>
        <v>108.99671095451744</v>
      </c>
      <c r="G10" s="468">
        <f t="shared" si="3"/>
        <v>106.33825458977311</v>
      </c>
    </row>
    <row r="11" spans="1:7" s="476" customFormat="1" ht="20.100000000000001" customHeight="1">
      <c r="A11" s="469" t="s">
        <v>611</v>
      </c>
      <c r="B11" s="470">
        <v>8221.4</v>
      </c>
      <c r="C11" s="471">
        <v>7821.2</v>
      </c>
      <c r="D11" s="475">
        <f t="shared" si="1"/>
        <v>1.6677905092508067</v>
      </c>
      <c r="E11" s="468">
        <f t="shared" si="2"/>
        <v>1.5358477049865369</v>
      </c>
      <c r="F11" s="473">
        <f t="shared" si="0"/>
        <v>95.132215924295139</v>
      </c>
      <c r="G11" s="468">
        <f t="shared" si="3"/>
        <v>92.811917974922096</v>
      </c>
    </row>
    <row r="12" spans="1:7" ht="20.100000000000001" customHeight="1">
      <c r="A12" s="469" t="s">
        <v>612</v>
      </c>
      <c r="B12" s="470">
        <v>1993.5</v>
      </c>
      <c r="C12" s="471">
        <v>1955.6</v>
      </c>
      <c r="D12" s="474">
        <f t="shared" si="1"/>
        <v>0.40440075658543351</v>
      </c>
      <c r="E12" s="468">
        <f t="shared" si="2"/>
        <v>0.3840208371952733</v>
      </c>
      <c r="F12" s="473">
        <f t="shared" si="0"/>
        <v>98.098821168798594</v>
      </c>
      <c r="G12" s="468">
        <f t="shared" si="3"/>
        <v>95.70616699394985</v>
      </c>
    </row>
    <row r="13" spans="1:7" ht="20.100000000000001" customHeight="1" thickBot="1">
      <c r="A13" s="477" t="s">
        <v>183</v>
      </c>
      <c r="B13" s="478">
        <v>9255</v>
      </c>
      <c r="C13" s="479">
        <v>7363.6</v>
      </c>
      <c r="D13" s="480">
        <f t="shared" si="1"/>
        <v>1.8774662664651049</v>
      </c>
      <c r="E13" s="481">
        <f t="shared" si="2"/>
        <v>1.4459888713290627</v>
      </c>
      <c r="F13" s="482">
        <f t="shared" si="0"/>
        <v>79.563479200432212</v>
      </c>
      <c r="G13" s="481">
        <f t="shared" si="3"/>
        <v>77.62290653700704</v>
      </c>
    </row>
    <row r="14" spans="1:7" ht="20.100000000000001" customHeight="1" thickTop="1" thickBot="1">
      <c r="A14" s="483" t="s">
        <v>613</v>
      </c>
      <c r="B14" s="484">
        <f>SUM(B7:B13)</f>
        <v>492951.60000000003</v>
      </c>
      <c r="C14" s="485">
        <f>SUM(C7:C13)</f>
        <v>509243.19999999995</v>
      </c>
      <c r="D14" s="1243">
        <v>100</v>
      </c>
      <c r="E14" s="486">
        <v>100</v>
      </c>
      <c r="F14" s="487">
        <f t="shared" si="0"/>
        <v>103.30490863606082</v>
      </c>
      <c r="G14" s="486">
        <f t="shared" si="3"/>
        <v>100.78527671810812</v>
      </c>
    </row>
    <row r="15" spans="1:7" ht="15.75" thickTop="1">
      <c r="A15" s="488"/>
    </row>
    <row r="16" spans="1:7">
      <c r="A16" s="488" t="s">
        <v>614</v>
      </c>
    </row>
    <row r="17" spans="1:3">
      <c r="A17" s="489" t="s">
        <v>615</v>
      </c>
    </row>
    <row r="18" spans="1:3">
      <c r="A18" s="488" t="s">
        <v>616</v>
      </c>
    </row>
    <row r="19" spans="1:3">
      <c r="A19" s="488" t="s">
        <v>617</v>
      </c>
    </row>
    <row r="20" spans="1:3">
      <c r="A20" s="488" t="s">
        <v>618</v>
      </c>
      <c r="B20" s="490"/>
      <c r="C20" s="491"/>
    </row>
    <row r="21" spans="1:3">
      <c r="A21" s="488" t="s">
        <v>619</v>
      </c>
      <c r="B21" s="491"/>
      <c r="C21" s="491"/>
    </row>
    <row r="22" spans="1:3">
      <c r="A22" s="492"/>
      <c r="B22" s="491"/>
      <c r="C22" s="491"/>
    </row>
    <row r="23" spans="1:3">
      <c r="A23" s="489"/>
      <c r="B23" s="490"/>
      <c r="C23" s="491"/>
    </row>
    <row r="29" spans="1:3">
      <c r="C29" s="493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J27"/>
  <sheetViews>
    <sheetView workbookViewId="0">
      <selection activeCell="E14" sqref="E14"/>
    </sheetView>
  </sheetViews>
  <sheetFormatPr defaultRowHeight="15"/>
  <cols>
    <col min="1" max="1" width="40.85546875" customWidth="1"/>
    <col min="2" max="7" width="13.7109375" customWidth="1"/>
    <col min="10" max="10" width="10.5703125" bestFit="1" customWidth="1"/>
  </cols>
  <sheetData>
    <row r="1" spans="1:10">
      <c r="A1" s="494"/>
      <c r="B1" s="494"/>
      <c r="C1" s="494"/>
      <c r="D1" s="494"/>
      <c r="E1" s="494"/>
      <c r="F1" s="494"/>
      <c r="G1" s="495" t="s">
        <v>620</v>
      </c>
      <c r="H1" s="496"/>
    </row>
    <row r="2" spans="1:10">
      <c r="A2" s="494"/>
      <c r="B2" s="494"/>
      <c r="C2" s="494"/>
      <c r="D2" s="494"/>
      <c r="E2" s="494"/>
      <c r="F2" s="494"/>
      <c r="G2" s="497"/>
      <c r="H2" s="496"/>
    </row>
    <row r="3" spans="1:10" ht="22.5" customHeight="1">
      <c r="A3" s="1369" t="s">
        <v>621</v>
      </c>
      <c r="B3" s="1369"/>
      <c r="C3" s="1369"/>
      <c r="D3" s="1369"/>
      <c r="E3" s="1369"/>
      <c r="F3" s="1369"/>
      <c r="G3" s="1369"/>
      <c r="H3" s="496"/>
    </row>
    <row r="4" spans="1:10" ht="22.5" customHeight="1">
      <c r="A4" s="1369" t="s">
        <v>622</v>
      </c>
      <c r="B4" s="1369"/>
      <c r="C4" s="1369"/>
      <c r="D4" s="1369"/>
      <c r="E4" s="1369"/>
      <c r="F4" s="1369"/>
      <c r="G4" s="1369"/>
      <c r="H4" s="496"/>
    </row>
    <row r="5" spans="1:10" ht="15" customHeight="1" thickBot="1">
      <c r="A5" s="494"/>
      <c r="B5" s="494"/>
      <c r="C5" s="494"/>
      <c r="D5" s="494"/>
      <c r="E5" s="494"/>
      <c r="F5" s="494"/>
      <c r="G5" s="494"/>
      <c r="H5" s="496"/>
    </row>
    <row r="6" spans="1:10" ht="25.5" customHeight="1" thickTop="1">
      <c r="A6" s="498"/>
      <c r="B6" s="1370" t="s">
        <v>623</v>
      </c>
      <c r="C6" s="1371"/>
      <c r="D6" s="1372"/>
      <c r="E6" s="1373" t="s">
        <v>624</v>
      </c>
      <c r="F6" s="1371"/>
      <c r="G6" s="1372"/>
      <c r="H6" s="496"/>
    </row>
    <row r="7" spans="1:10">
      <c r="A7" s="499" t="s">
        <v>625</v>
      </c>
      <c r="B7" s="1374" t="s">
        <v>151</v>
      </c>
      <c r="C7" s="1376" t="s">
        <v>152</v>
      </c>
      <c r="D7" s="500" t="s">
        <v>626</v>
      </c>
      <c r="E7" s="1374" t="s">
        <v>151</v>
      </c>
      <c r="F7" s="1376" t="s">
        <v>152</v>
      </c>
      <c r="G7" s="500" t="s">
        <v>626</v>
      </c>
      <c r="H7" s="496"/>
      <c r="J7" s="501"/>
    </row>
    <row r="8" spans="1:10" ht="15.75" thickBot="1">
      <c r="A8" s="502"/>
      <c r="B8" s="1375">
        <v>2012</v>
      </c>
      <c r="C8" s="1377">
        <v>2012</v>
      </c>
      <c r="D8" s="503" t="s">
        <v>627</v>
      </c>
      <c r="E8" s="1375">
        <v>2012</v>
      </c>
      <c r="F8" s="1377">
        <v>2012</v>
      </c>
      <c r="G8" s="503" t="s">
        <v>627</v>
      </c>
      <c r="H8" s="496"/>
      <c r="J8" s="504"/>
    </row>
    <row r="9" spans="1:10" ht="20.100000000000001" customHeight="1" thickTop="1" thickBot="1">
      <c r="A9" s="505" t="s">
        <v>628</v>
      </c>
      <c r="B9" s="506">
        <v>2892469</v>
      </c>
      <c r="C9" s="507">
        <v>2895963</v>
      </c>
      <c r="D9" s="508">
        <f t="shared" ref="D9:D21" si="0">C9/B9*100</f>
        <v>100.12079645451688</v>
      </c>
      <c r="E9" s="509">
        <v>11078</v>
      </c>
      <c r="F9" s="510">
        <v>11435</v>
      </c>
      <c r="G9" s="508">
        <f t="shared" ref="G9:G15" si="1">F9/E9*100</f>
        <v>103.22260335800686</v>
      </c>
      <c r="H9" s="496"/>
    </row>
    <row r="10" spans="1:10" ht="20.100000000000001" customHeight="1" thickTop="1">
      <c r="A10" s="511" t="s">
        <v>629</v>
      </c>
      <c r="B10" s="512">
        <v>2386432</v>
      </c>
      <c r="C10" s="513">
        <v>2395517</v>
      </c>
      <c r="D10" s="514">
        <f t="shared" si="0"/>
        <v>100.38069385593221</v>
      </c>
      <c r="E10" s="515">
        <v>11761.029624141815</v>
      </c>
      <c r="F10" s="516">
        <v>12150.030678137538</v>
      </c>
      <c r="G10" s="514">
        <f t="shared" si="1"/>
        <v>103.30754250628893</v>
      </c>
      <c r="H10" s="496"/>
    </row>
    <row r="11" spans="1:10" ht="20.100000000000001" customHeight="1">
      <c r="A11" s="517" t="s">
        <v>630</v>
      </c>
      <c r="B11" s="518">
        <v>1784017</v>
      </c>
      <c r="C11" s="519">
        <v>1796110</v>
      </c>
      <c r="D11" s="520">
        <f t="shared" si="0"/>
        <v>100.67785228503989</v>
      </c>
      <c r="E11" s="521">
        <v>11475.026417909694</v>
      </c>
      <c r="F11" s="522">
        <v>11865.812091130276</v>
      </c>
      <c r="G11" s="520">
        <f t="shared" si="1"/>
        <v>103.40553179564502</v>
      </c>
      <c r="H11" s="496"/>
    </row>
    <row r="12" spans="1:10" ht="20.100000000000001" customHeight="1" thickBot="1">
      <c r="A12" s="523" t="s">
        <v>631</v>
      </c>
      <c r="B12" s="524">
        <v>602415</v>
      </c>
      <c r="C12" s="525">
        <v>599407</v>
      </c>
      <c r="D12" s="526">
        <f t="shared" si="0"/>
        <v>99.500676443979657</v>
      </c>
      <c r="E12" s="527">
        <v>12608.011492077721</v>
      </c>
      <c r="F12" s="528">
        <v>13001.685474143613</v>
      </c>
      <c r="G12" s="526">
        <f t="shared" si="1"/>
        <v>103.122411351808</v>
      </c>
      <c r="H12" s="496"/>
    </row>
    <row r="13" spans="1:10" ht="20.100000000000001" customHeight="1" thickTop="1">
      <c r="A13" s="529" t="s">
        <v>632</v>
      </c>
      <c r="B13" s="530">
        <v>8950</v>
      </c>
      <c r="C13" s="531">
        <v>8416</v>
      </c>
      <c r="D13" s="532">
        <f t="shared" si="0"/>
        <v>94.033519553072637</v>
      </c>
      <c r="E13" s="533">
        <v>6906.2804469273742</v>
      </c>
      <c r="F13" s="534">
        <v>6898.2439401140682</v>
      </c>
      <c r="G13" s="532">
        <f t="shared" si="1"/>
        <v>99.883634803494232</v>
      </c>
      <c r="H13" s="496"/>
    </row>
    <row r="14" spans="1:10" ht="20.100000000000001" customHeight="1">
      <c r="A14" s="517" t="s">
        <v>630</v>
      </c>
      <c r="B14" s="518">
        <v>4168</v>
      </c>
      <c r="C14" s="519">
        <v>4123</v>
      </c>
      <c r="D14" s="520">
        <f t="shared" si="0"/>
        <v>98.920345489443378</v>
      </c>
      <c r="E14" s="521">
        <v>4274.4385796545102</v>
      </c>
      <c r="F14" s="522">
        <v>4329.1135095804029</v>
      </c>
      <c r="G14" s="520">
        <f t="shared" si="1"/>
        <v>101.27911371065512</v>
      </c>
      <c r="H14" s="496"/>
    </row>
    <row r="15" spans="1:10" ht="20.100000000000001" customHeight="1" thickBot="1">
      <c r="A15" s="523" t="s">
        <v>631</v>
      </c>
      <c r="B15" s="524">
        <v>4782</v>
      </c>
      <c r="C15" s="525">
        <v>4293</v>
      </c>
      <c r="D15" s="526">
        <f t="shared" si="0"/>
        <v>89.774153074027609</v>
      </c>
      <c r="E15" s="527">
        <v>9200.1986616478462</v>
      </c>
      <c r="F15" s="528">
        <v>9365.6384812485448</v>
      </c>
      <c r="G15" s="526">
        <f t="shared" si="1"/>
        <v>101.79822007855499</v>
      </c>
      <c r="H15" s="496"/>
    </row>
    <row r="16" spans="1:10" ht="20.100000000000001" customHeight="1" thickTop="1">
      <c r="A16" s="529" t="s">
        <v>633</v>
      </c>
      <c r="B16" s="530">
        <v>425788</v>
      </c>
      <c r="C16" s="531">
        <v>424242</v>
      </c>
      <c r="D16" s="532">
        <f t="shared" si="0"/>
        <v>99.636908508459612</v>
      </c>
      <c r="E16" s="535" t="s">
        <v>634</v>
      </c>
      <c r="F16" s="536" t="s">
        <v>634</v>
      </c>
      <c r="G16" s="537" t="s">
        <v>634</v>
      </c>
      <c r="H16" s="496"/>
    </row>
    <row r="17" spans="1:8" ht="20.100000000000001" customHeight="1">
      <c r="A17" s="538" t="s">
        <v>635</v>
      </c>
      <c r="B17" s="539">
        <v>190837</v>
      </c>
      <c r="C17" s="540">
        <v>185457</v>
      </c>
      <c r="D17" s="541">
        <f t="shared" si="0"/>
        <v>97.180840193463538</v>
      </c>
      <c r="E17" s="542">
        <v>10477.137656743713</v>
      </c>
      <c r="F17" s="543">
        <v>10735.080762656573</v>
      </c>
      <c r="G17" s="541">
        <f>F17/E17*100</f>
        <v>102.46196160023567</v>
      </c>
      <c r="H17" s="496"/>
    </row>
    <row r="18" spans="1:8" ht="20.100000000000001" customHeight="1">
      <c r="A18" s="544" t="s">
        <v>636</v>
      </c>
      <c r="B18" s="545">
        <v>71031</v>
      </c>
      <c r="C18" s="546">
        <v>72708</v>
      </c>
      <c r="D18" s="547">
        <f t="shared" si="0"/>
        <v>102.36094099759261</v>
      </c>
      <c r="E18" s="548">
        <v>6779.4838591600846</v>
      </c>
      <c r="F18" s="549">
        <v>6955.271221873797</v>
      </c>
      <c r="G18" s="547">
        <f>F18/E18*100</f>
        <v>102.59293135533021</v>
      </c>
      <c r="H18" s="496"/>
    </row>
    <row r="19" spans="1:8" ht="20.100000000000001" customHeight="1" thickBot="1">
      <c r="A19" s="550" t="s">
        <v>637</v>
      </c>
      <c r="B19" s="524">
        <v>163920</v>
      </c>
      <c r="C19" s="525">
        <v>166077</v>
      </c>
      <c r="D19" s="526">
        <f t="shared" si="0"/>
        <v>101.31588579795022</v>
      </c>
      <c r="E19" s="527">
        <v>5919.3474621766718</v>
      </c>
      <c r="F19" s="528">
        <v>6033.9017082437667</v>
      </c>
      <c r="G19" s="526">
        <f>F19/E19*100</f>
        <v>101.93525125529581</v>
      </c>
      <c r="H19" s="496"/>
    </row>
    <row r="20" spans="1:8" ht="20.100000000000001" customHeight="1" thickTop="1" thickBot="1">
      <c r="A20" s="551" t="s">
        <v>638</v>
      </c>
      <c r="B20" s="552">
        <v>31304</v>
      </c>
      <c r="C20" s="553">
        <v>29266</v>
      </c>
      <c r="D20" s="554">
        <f t="shared" si="0"/>
        <v>93.489649884998727</v>
      </c>
      <c r="E20" s="555">
        <v>7276.8294467160749</v>
      </c>
      <c r="F20" s="556">
        <v>7512.3522859290642</v>
      </c>
      <c r="G20" s="554">
        <f>F20/E20*100</f>
        <v>103.23661343085726</v>
      </c>
      <c r="H20" s="496"/>
    </row>
    <row r="21" spans="1:8" ht="20.100000000000001" customHeight="1" thickTop="1" thickBot="1">
      <c r="A21" s="557" t="s">
        <v>639</v>
      </c>
      <c r="B21" s="558">
        <v>39995</v>
      </c>
      <c r="C21" s="559">
        <v>38522</v>
      </c>
      <c r="D21" s="560">
        <f t="shared" si="0"/>
        <v>96.317039629953754</v>
      </c>
      <c r="E21" s="561">
        <v>5874</v>
      </c>
      <c r="F21" s="562">
        <v>6078</v>
      </c>
      <c r="G21" s="560">
        <f>F21/E21*100</f>
        <v>103.4729315628192</v>
      </c>
      <c r="H21" s="496"/>
    </row>
    <row r="22" spans="1:8" ht="15" customHeight="1" thickTop="1">
      <c r="A22" s="563"/>
      <c r="B22" s="564"/>
      <c r="C22" s="564"/>
      <c r="D22" s="565"/>
      <c r="E22" s="564"/>
      <c r="F22" s="564"/>
      <c r="G22" s="565"/>
      <c r="H22" s="496"/>
    </row>
    <row r="23" spans="1:8">
      <c r="A23" s="566" t="s">
        <v>640</v>
      </c>
      <c r="B23" s="564"/>
      <c r="C23" s="564"/>
      <c r="D23" s="565"/>
      <c r="E23" s="567"/>
      <c r="F23" s="564"/>
      <c r="G23" s="565"/>
      <c r="H23" s="496"/>
    </row>
    <row r="24" spans="1:8" ht="15" customHeight="1">
      <c r="A24" s="566" t="s">
        <v>641</v>
      </c>
      <c r="B24" s="564"/>
      <c r="C24" s="564"/>
      <c r="D24" s="565"/>
      <c r="E24" s="564"/>
      <c r="F24" s="564"/>
      <c r="G24" s="565"/>
      <c r="H24" s="496"/>
    </row>
    <row r="25" spans="1:8">
      <c r="A25" s="1239" t="s">
        <v>642</v>
      </c>
      <c r="B25" s="568"/>
      <c r="C25" s="568"/>
      <c r="D25" s="568"/>
      <c r="E25" s="568"/>
      <c r="F25" s="568"/>
      <c r="G25" s="568"/>
      <c r="H25" s="496"/>
    </row>
    <row r="26" spans="1:8">
      <c r="A26" s="568"/>
      <c r="B26" s="568"/>
      <c r="C26" s="568"/>
      <c r="D26" s="568"/>
      <c r="E26" s="568"/>
      <c r="F26" s="568"/>
      <c r="G26" s="568"/>
      <c r="H26" s="496"/>
    </row>
    <row r="27" spans="1:8" s="496" customFormat="1">
      <c r="A27" s="488" t="s">
        <v>643</v>
      </c>
    </row>
  </sheetData>
  <mergeCells count="8">
    <mergeCell ref="A3:G3"/>
    <mergeCell ref="A4:G4"/>
    <mergeCell ref="B6:D6"/>
    <mergeCell ref="E6:G6"/>
    <mergeCell ref="B7:B8"/>
    <mergeCell ref="C7:C8"/>
    <mergeCell ref="E7:E8"/>
    <mergeCell ref="F7:F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L29"/>
  <sheetViews>
    <sheetView workbookViewId="0">
      <selection activeCell="D1" sqref="D1"/>
    </sheetView>
  </sheetViews>
  <sheetFormatPr defaultRowHeight="15"/>
  <cols>
    <col min="1" max="2" width="9.140625" style="1023"/>
    <col min="3" max="3" width="23.140625" style="1023" customWidth="1"/>
    <col min="4" max="5" width="10.5703125" style="1023" bestFit="1" customWidth="1"/>
    <col min="6" max="12" width="9.140625" style="1023"/>
    <col min="13" max="13" width="21.140625" style="1023" customWidth="1"/>
    <col min="14" max="15" width="10.7109375" style="1023" customWidth="1"/>
    <col min="16" max="16384" width="9.140625" style="1023"/>
  </cols>
  <sheetData>
    <row r="1" spans="12:12">
      <c r="L1" s="259" t="s">
        <v>595</v>
      </c>
    </row>
    <row r="29" spans="1:1">
      <c r="A29" s="488" t="s">
        <v>643</v>
      </c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I33"/>
  <sheetViews>
    <sheetView workbookViewId="0">
      <selection activeCell="K28" sqref="K28"/>
    </sheetView>
  </sheetViews>
  <sheetFormatPr defaultRowHeight="15"/>
  <cols>
    <col min="3" max="3" width="20.5703125" customWidth="1"/>
    <col min="4" max="5" width="18.7109375" customWidth="1"/>
    <col min="8" max="8" width="18.5703125" customWidth="1"/>
    <col min="9" max="9" width="10.85546875" customWidth="1"/>
    <col min="10" max="10" width="11.85546875" customWidth="1"/>
    <col min="12" max="12" width="17.28515625" customWidth="1"/>
    <col min="13" max="13" width="12.42578125" customWidth="1"/>
    <col min="14" max="14" width="12.140625" customWidth="1"/>
  </cols>
  <sheetData>
    <row r="1" spans="9:9">
      <c r="I1" s="259" t="s">
        <v>597</v>
      </c>
    </row>
    <row r="32" spans="1:1" ht="24" customHeight="1">
      <c r="A32" s="488" t="s">
        <v>643</v>
      </c>
    </row>
    <row r="33" spans="1:1">
      <c r="A33" s="1024"/>
    </row>
  </sheetData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A1:G21"/>
  <sheetViews>
    <sheetView zoomScaleNormal="100" workbookViewId="0"/>
  </sheetViews>
  <sheetFormatPr defaultRowHeight="15"/>
  <cols>
    <col min="1" max="1" width="28.7109375" customWidth="1"/>
    <col min="2" max="7" width="12.7109375" customWidth="1"/>
    <col min="205" max="205" width="28.7109375" customWidth="1"/>
    <col min="206" max="211" width="19.28515625" customWidth="1"/>
    <col min="461" max="461" width="28.7109375" customWidth="1"/>
    <col min="462" max="467" width="19.28515625" customWidth="1"/>
    <col min="717" max="717" width="28.7109375" customWidth="1"/>
    <col min="718" max="723" width="19.28515625" customWidth="1"/>
    <col min="973" max="973" width="28.7109375" customWidth="1"/>
    <col min="974" max="979" width="19.28515625" customWidth="1"/>
    <col min="1229" max="1229" width="28.7109375" customWidth="1"/>
    <col min="1230" max="1235" width="19.28515625" customWidth="1"/>
    <col min="1485" max="1485" width="28.7109375" customWidth="1"/>
    <col min="1486" max="1491" width="19.28515625" customWidth="1"/>
    <col min="1741" max="1741" width="28.7109375" customWidth="1"/>
    <col min="1742" max="1747" width="19.28515625" customWidth="1"/>
    <col min="1997" max="1997" width="28.7109375" customWidth="1"/>
    <col min="1998" max="2003" width="19.28515625" customWidth="1"/>
    <col min="2253" max="2253" width="28.7109375" customWidth="1"/>
    <col min="2254" max="2259" width="19.28515625" customWidth="1"/>
    <col min="2509" max="2509" width="28.7109375" customWidth="1"/>
    <col min="2510" max="2515" width="19.28515625" customWidth="1"/>
    <col min="2765" max="2765" width="28.7109375" customWidth="1"/>
    <col min="2766" max="2771" width="19.28515625" customWidth="1"/>
    <col min="3021" max="3021" width="28.7109375" customWidth="1"/>
    <col min="3022" max="3027" width="19.28515625" customWidth="1"/>
    <col min="3277" max="3277" width="28.7109375" customWidth="1"/>
    <col min="3278" max="3283" width="19.28515625" customWidth="1"/>
    <col min="3533" max="3533" width="28.7109375" customWidth="1"/>
    <col min="3534" max="3539" width="19.28515625" customWidth="1"/>
    <col min="3789" max="3789" width="28.7109375" customWidth="1"/>
    <col min="3790" max="3795" width="19.28515625" customWidth="1"/>
    <col min="4045" max="4045" width="28.7109375" customWidth="1"/>
    <col min="4046" max="4051" width="19.28515625" customWidth="1"/>
    <col min="4301" max="4301" width="28.7109375" customWidth="1"/>
    <col min="4302" max="4307" width="19.28515625" customWidth="1"/>
    <col min="4557" max="4557" width="28.7109375" customWidth="1"/>
    <col min="4558" max="4563" width="19.28515625" customWidth="1"/>
    <col min="4813" max="4813" width="28.7109375" customWidth="1"/>
    <col min="4814" max="4819" width="19.28515625" customWidth="1"/>
    <col min="5069" max="5069" width="28.7109375" customWidth="1"/>
    <col min="5070" max="5075" width="19.28515625" customWidth="1"/>
    <col min="5325" max="5325" width="28.7109375" customWidth="1"/>
    <col min="5326" max="5331" width="19.28515625" customWidth="1"/>
    <col min="5581" max="5581" width="28.7109375" customWidth="1"/>
    <col min="5582" max="5587" width="19.28515625" customWidth="1"/>
    <col min="5837" max="5837" width="28.7109375" customWidth="1"/>
    <col min="5838" max="5843" width="19.28515625" customWidth="1"/>
    <col min="6093" max="6093" width="28.7109375" customWidth="1"/>
    <col min="6094" max="6099" width="19.28515625" customWidth="1"/>
    <col min="6349" max="6349" width="28.7109375" customWidth="1"/>
    <col min="6350" max="6355" width="19.28515625" customWidth="1"/>
    <col min="6605" max="6605" width="28.7109375" customWidth="1"/>
    <col min="6606" max="6611" width="19.28515625" customWidth="1"/>
    <col min="6861" max="6861" width="28.7109375" customWidth="1"/>
    <col min="6862" max="6867" width="19.28515625" customWidth="1"/>
    <col min="7117" max="7117" width="28.7109375" customWidth="1"/>
    <col min="7118" max="7123" width="19.28515625" customWidth="1"/>
    <col min="7373" max="7373" width="28.7109375" customWidth="1"/>
    <col min="7374" max="7379" width="19.28515625" customWidth="1"/>
    <col min="7629" max="7629" width="28.7109375" customWidth="1"/>
    <col min="7630" max="7635" width="19.28515625" customWidth="1"/>
    <col min="7885" max="7885" width="28.7109375" customWidth="1"/>
    <col min="7886" max="7891" width="19.28515625" customWidth="1"/>
    <col min="8141" max="8141" width="28.7109375" customWidth="1"/>
    <col min="8142" max="8147" width="19.28515625" customWidth="1"/>
    <col min="8397" max="8397" width="28.7109375" customWidth="1"/>
    <col min="8398" max="8403" width="19.28515625" customWidth="1"/>
    <col min="8653" max="8653" width="28.7109375" customWidth="1"/>
    <col min="8654" max="8659" width="19.28515625" customWidth="1"/>
    <col min="8909" max="8909" width="28.7109375" customWidth="1"/>
    <col min="8910" max="8915" width="19.28515625" customWidth="1"/>
    <col min="9165" max="9165" width="28.7109375" customWidth="1"/>
    <col min="9166" max="9171" width="19.28515625" customWidth="1"/>
    <col min="9421" max="9421" width="28.7109375" customWidth="1"/>
    <col min="9422" max="9427" width="19.28515625" customWidth="1"/>
    <col min="9677" max="9677" width="28.7109375" customWidth="1"/>
    <col min="9678" max="9683" width="19.28515625" customWidth="1"/>
    <col min="9933" max="9933" width="28.7109375" customWidth="1"/>
    <col min="9934" max="9939" width="19.28515625" customWidth="1"/>
    <col min="10189" max="10189" width="28.7109375" customWidth="1"/>
    <col min="10190" max="10195" width="19.28515625" customWidth="1"/>
    <col min="10445" max="10445" width="28.7109375" customWidth="1"/>
    <col min="10446" max="10451" width="19.28515625" customWidth="1"/>
    <col min="10701" max="10701" width="28.7109375" customWidth="1"/>
    <col min="10702" max="10707" width="19.28515625" customWidth="1"/>
    <col min="10957" max="10957" width="28.7109375" customWidth="1"/>
    <col min="10958" max="10963" width="19.28515625" customWidth="1"/>
    <col min="11213" max="11213" width="28.7109375" customWidth="1"/>
    <col min="11214" max="11219" width="19.28515625" customWidth="1"/>
    <col min="11469" max="11469" width="28.7109375" customWidth="1"/>
    <col min="11470" max="11475" width="19.28515625" customWidth="1"/>
    <col min="11725" max="11725" width="28.7109375" customWidth="1"/>
    <col min="11726" max="11731" width="19.28515625" customWidth="1"/>
    <col min="11981" max="11981" width="28.7109375" customWidth="1"/>
    <col min="11982" max="11987" width="19.28515625" customWidth="1"/>
    <col min="12237" max="12237" width="28.7109375" customWidth="1"/>
    <col min="12238" max="12243" width="19.28515625" customWidth="1"/>
    <col min="12493" max="12493" width="28.7109375" customWidth="1"/>
    <col min="12494" max="12499" width="19.28515625" customWidth="1"/>
    <col min="12749" max="12749" width="28.7109375" customWidth="1"/>
    <col min="12750" max="12755" width="19.28515625" customWidth="1"/>
    <col min="13005" max="13005" width="28.7109375" customWidth="1"/>
    <col min="13006" max="13011" width="19.28515625" customWidth="1"/>
    <col min="13261" max="13261" width="28.7109375" customWidth="1"/>
    <col min="13262" max="13267" width="19.28515625" customWidth="1"/>
    <col min="13517" max="13517" width="28.7109375" customWidth="1"/>
    <col min="13518" max="13523" width="19.28515625" customWidth="1"/>
    <col min="13773" max="13773" width="28.7109375" customWidth="1"/>
    <col min="13774" max="13779" width="19.28515625" customWidth="1"/>
    <col min="14029" max="14029" width="28.7109375" customWidth="1"/>
    <col min="14030" max="14035" width="19.28515625" customWidth="1"/>
    <col min="14285" max="14285" width="28.7109375" customWidth="1"/>
    <col min="14286" max="14291" width="19.28515625" customWidth="1"/>
    <col min="14541" max="14541" width="28.7109375" customWidth="1"/>
    <col min="14542" max="14547" width="19.28515625" customWidth="1"/>
    <col min="14797" max="14797" width="28.7109375" customWidth="1"/>
    <col min="14798" max="14803" width="19.28515625" customWidth="1"/>
    <col min="15053" max="15053" width="28.7109375" customWidth="1"/>
    <col min="15054" max="15059" width="19.28515625" customWidth="1"/>
    <col min="15309" max="15309" width="28.7109375" customWidth="1"/>
    <col min="15310" max="15315" width="19.28515625" customWidth="1"/>
    <col min="15565" max="15565" width="28.7109375" customWidth="1"/>
    <col min="15566" max="15571" width="19.28515625" customWidth="1"/>
    <col min="15821" max="15821" width="28.7109375" customWidth="1"/>
    <col min="15822" max="15827" width="19.28515625" customWidth="1"/>
    <col min="16077" max="16077" width="28.7109375" customWidth="1"/>
    <col min="16078" max="16083" width="19.28515625" customWidth="1"/>
  </cols>
  <sheetData>
    <row r="1" spans="1:7">
      <c r="G1" s="569" t="s">
        <v>644</v>
      </c>
    </row>
    <row r="2" spans="1:7" ht="15" customHeight="1">
      <c r="G2" s="570"/>
    </row>
    <row r="3" spans="1:7" ht="22.5" customHeight="1">
      <c r="A3" s="1378" t="s">
        <v>175</v>
      </c>
      <c r="B3" s="1378"/>
      <c r="C3" s="1378"/>
      <c r="D3" s="1378"/>
      <c r="E3" s="1378"/>
      <c r="F3" s="1378"/>
      <c r="G3" s="1378"/>
    </row>
    <row r="4" spans="1:7" ht="22.5" customHeight="1">
      <c r="A4" s="1379" t="s">
        <v>645</v>
      </c>
      <c r="B4" s="1379"/>
      <c r="C4" s="1379"/>
      <c r="D4" s="1379"/>
      <c r="E4" s="1379"/>
      <c r="F4" s="1379"/>
      <c r="G4" s="1379"/>
    </row>
    <row r="5" spans="1:7" ht="15" customHeight="1" thickBot="1">
      <c r="A5" s="571"/>
      <c r="B5" s="571"/>
      <c r="C5" s="571"/>
      <c r="D5" s="571"/>
      <c r="E5" s="571"/>
      <c r="F5" s="571"/>
      <c r="G5" s="571"/>
    </row>
    <row r="6" spans="1:7" ht="25.5" customHeight="1" thickTop="1">
      <c r="A6" s="1380" t="s">
        <v>646</v>
      </c>
      <c r="B6" s="1382" t="s">
        <v>603</v>
      </c>
      <c r="C6" s="1383"/>
      <c r="D6" s="1382" t="s">
        <v>604</v>
      </c>
      <c r="E6" s="1383"/>
      <c r="F6" s="1384" t="s">
        <v>27</v>
      </c>
      <c r="G6" s="1385"/>
    </row>
    <row r="7" spans="1:7" ht="25.5" customHeight="1" thickBot="1">
      <c r="A7" s="1381"/>
      <c r="B7" s="460" t="s">
        <v>151</v>
      </c>
      <c r="C7" s="461" t="s">
        <v>152</v>
      </c>
      <c r="D7" s="460" t="s">
        <v>151</v>
      </c>
      <c r="E7" s="461" t="s">
        <v>152</v>
      </c>
      <c r="F7" s="572" t="s">
        <v>605</v>
      </c>
      <c r="G7" s="463" t="s">
        <v>606</v>
      </c>
    </row>
    <row r="8" spans="1:7" ht="19.5" customHeight="1" thickTop="1">
      <c r="A8" s="573" t="s">
        <v>647</v>
      </c>
      <c r="B8" s="574">
        <v>37804.199999999997</v>
      </c>
      <c r="C8" s="574">
        <v>37265.699999999997</v>
      </c>
      <c r="D8" s="575">
        <v>100</v>
      </c>
      <c r="E8" s="576">
        <v>100</v>
      </c>
      <c r="F8" s="577">
        <f>C8/B8*100</f>
        <v>98.5755550970527</v>
      </c>
      <c r="G8" s="576">
        <f>F8/1.025</f>
        <v>96.17127326541727</v>
      </c>
    </row>
    <row r="9" spans="1:7" ht="13.5" customHeight="1" thickBot="1">
      <c r="A9" s="578" t="s">
        <v>64</v>
      </c>
      <c r="B9" s="579"/>
      <c r="C9" s="579"/>
      <c r="D9" s="580"/>
      <c r="E9" s="581"/>
      <c r="F9" s="582"/>
      <c r="G9" s="581"/>
    </row>
    <row r="10" spans="1:7" ht="20.100000000000001" customHeight="1" thickTop="1">
      <c r="A10" s="583" t="s">
        <v>648</v>
      </c>
      <c r="B10" s="584">
        <v>2816.8</v>
      </c>
      <c r="C10" s="584">
        <v>2478.9</v>
      </c>
      <c r="D10" s="585">
        <f t="shared" ref="D10:D15" si="0">B10/$B$8*100</f>
        <v>7.4510239603007085</v>
      </c>
      <c r="E10" s="586">
        <f t="shared" ref="E10:E15" si="1">C10/$C$8*100</f>
        <v>6.6519614551719144</v>
      </c>
      <c r="F10" s="587">
        <f t="shared" ref="F10:F15" si="2">C10/B10*100</f>
        <v>88.004118148253326</v>
      </c>
      <c r="G10" s="586">
        <f t="shared" ref="G10:G15" si="3">F10/1.025</f>
        <v>85.85767624219838</v>
      </c>
    </row>
    <row r="11" spans="1:7" ht="20.100000000000001" customHeight="1">
      <c r="A11" s="588" t="s">
        <v>649</v>
      </c>
      <c r="B11" s="589">
        <v>22624.9</v>
      </c>
      <c r="C11" s="589">
        <v>22983.7</v>
      </c>
      <c r="D11" s="590">
        <f t="shared" si="0"/>
        <v>59.847583072780289</v>
      </c>
      <c r="E11" s="591">
        <f t="shared" si="1"/>
        <v>61.675213399989815</v>
      </c>
      <c r="F11" s="592">
        <f t="shared" si="2"/>
        <v>101.58586336293199</v>
      </c>
      <c r="G11" s="591">
        <f t="shared" si="3"/>
        <v>99.108159378470248</v>
      </c>
    </row>
    <row r="12" spans="1:7" ht="20.100000000000001" customHeight="1">
      <c r="A12" s="588" t="s">
        <v>650</v>
      </c>
      <c r="B12" s="589">
        <v>9261.5</v>
      </c>
      <c r="C12" s="589">
        <v>8622.1</v>
      </c>
      <c r="D12" s="590">
        <f t="shared" si="0"/>
        <v>24.498600684580023</v>
      </c>
      <c r="E12" s="591">
        <f t="shared" si="1"/>
        <v>23.136825552720065</v>
      </c>
      <c r="F12" s="592">
        <f t="shared" si="2"/>
        <v>93.096150731522982</v>
      </c>
      <c r="G12" s="591">
        <f t="shared" si="3"/>
        <v>90.825512908802921</v>
      </c>
    </row>
    <row r="13" spans="1:7" ht="20.100000000000001" customHeight="1">
      <c r="A13" s="588" t="s">
        <v>651</v>
      </c>
      <c r="B13" s="589">
        <v>256.3</v>
      </c>
      <c r="C13" s="589">
        <v>218.2</v>
      </c>
      <c r="D13" s="590">
        <f t="shared" si="0"/>
        <v>0.67796699837584185</v>
      </c>
      <c r="E13" s="591">
        <f t="shared" si="1"/>
        <v>0.58552502703558496</v>
      </c>
      <c r="F13" s="592">
        <f t="shared" si="2"/>
        <v>85.134607881388987</v>
      </c>
      <c r="G13" s="591">
        <f t="shared" si="3"/>
        <v>83.058154030623413</v>
      </c>
    </row>
    <row r="14" spans="1:7" ht="20.100000000000001" customHeight="1">
      <c r="A14" s="588" t="s">
        <v>652</v>
      </c>
      <c r="B14" s="589">
        <v>13.3</v>
      </c>
      <c r="C14" s="589">
        <v>12.8</v>
      </c>
      <c r="D14" s="590">
        <f t="shared" si="0"/>
        <v>3.5181276154501361E-2</v>
      </c>
      <c r="E14" s="591">
        <f t="shared" si="1"/>
        <v>3.4347939257816179E-2</v>
      </c>
      <c r="F14" s="592">
        <f t="shared" si="2"/>
        <v>96.240601503759393</v>
      </c>
      <c r="G14" s="591">
        <f t="shared" si="3"/>
        <v>93.893269759765275</v>
      </c>
    </row>
    <row r="15" spans="1:7" ht="20.100000000000001" customHeight="1" thickBot="1">
      <c r="A15" s="593" t="s">
        <v>653</v>
      </c>
      <c r="B15" s="594">
        <v>2831.7</v>
      </c>
      <c r="C15" s="594">
        <v>2950.1</v>
      </c>
      <c r="D15" s="595">
        <f t="shared" si="0"/>
        <v>7.490437570428683</v>
      </c>
      <c r="E15" s="596">
        <f t="shared" si="1"/>
        <v>7.9163949691002724</v>
      </c>
      <c r="F15" s="597">
        <f t="shared" si="2"/>
        <v>104.1812338877706</v>
      </c>
      <c r="G15" s="596">
        <f t="shared" si="3"/>
        <v>101.64022818319084</v>
      </c>
    </row>
    <row r="16" spans="1:7" ht="15" customHeight="1" thickTop="1">
      <c r="A16" s="598"/>
      <c r="B16" s="599"/>
      <c r="C16" s="599"/>
      <c r="D16" s="600"/>
      <c r="E16" s="601"/>
      <c r="F16" s="601"/>
      <c r="G16" s="602"/>
    </row>
    <row r="17" spans="1:7" ht="15" customHeight="1">
      <c r="A17" s="603" t="s">
        <v>614</v>
      </c>
      <c r="B17" s="599"/>
      <c r="C17" s="599"/>
      <c r="D17" s="600"/>
      <c r="E17" s="601"/>
      <c r="F17" s="601"/>
      <c r="G17" s="604"/>
    </row>
    <row r="18" spans="1:7" ht="15" customHeight="1">
      <c r="A18" s="488" t="s">
        <v>654</v>
      </c>
      <c r="B18" s="599"/>
      <c r="C18" s="599"/>
      <c r="D18" s="605"/>
      <c r="E18" s="606"/>
      <c r="F18" s="606"/>
      <c r="G18" s="602"/>
    </row>
    <row r="19" spans="1:7" s="496" customFormat="1" ht="15" customHeight="1">
      <c r="A19" s="488" t="s">
        <v>655</v>
      </c>
      <c r="B19" s="599"/>
      <c r="C19" s="599"/>
      <c r="D19" s="605"/>
      <c r="E19" s="606"/>
      <c r="F19" s="606"/>
      <c r="G19" s="602"/>
    </row>
    <row r="20" spans="1:7" s="607" customFormat="1" ht="15" customHeight="1">
      <c r="A20" s="496"/>
    </row>
    <row r="21" spans="1:7" ht="15" customHeight="1">
      <c r="A21" s="603" t="s">
        <v>656</v>
      </c>
      <c r="B21" s="607"/>
      <c r="C21" s="607"/>
      <c r="D21" s="607"/>
      <c r="E21" s="607"/>
      <c r="F21" s="607"/>
      <c r="G21" s="607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J27"/>
  <sheetViews>
    <sheetView zoomScaleNormal="100" workbookViewId="0">
      <selection activeCell="B24" sqref="B24"/>
    </sheetView>
  </sheetViews>
  <sheetFormatPr defaultRowHeight="15"/>
  <cols>
    <col min="1" max="1" width="21.5703125" style="608" customWidth="1"/>
    <col min="2" max="10" width="10.7109375" style="608" customWidth="1"/>
    <col min="11" max="202" width="9.140625" style="608"/>
    <col min="203" max="203" width="20" style="608" customWidth="1"/>
    <col min="204" max="215" width="11.7109375" style="608" customWidth="1"/>
    <col min="216" max="216" width="6.7109375" style="608" customWidth="1"/>
    <col min="217" max="224" width="24.42578125" style="608" customWidth="1"/>
    <col min="225" max="458" width="9.140625" style="608"/>
    <col min="459" max="459" width="20" style="608" customWidth="1"/>
    <col min="460" max="471" width="11.7109375" style="608" customWidth="1"/>
    <col min="472" max="472" width="6.7109375" style="608" customWidth="1"/>
    <col min="473" max="480" width="24.42578125" style="608" customWidth="1"/>
    <col min="481" max="714" width="9.140625" style="608"/>
    <col min="715" max="715" width="20" style="608" customWidth="1"/>
    <col min="716" max="727" width="11.7109375" style="608" customWidth="1"/>
    <col min="728" max="728" width="6.7109375" style="608" customWidth="1"/>
    <col min="729" max="736" width="24.42578125" style="608" customWidth="1"/>
    <col min="737" max="970" width="9.140625" style="608"/>
    <col min="971" max="971" width="20" style="608" customWidth="1"/>
    <col min="972" max="983" width="11.7109375" style="608" customWidth="1"/>
    <col min="984" max="984" width="6.7109375" style="608" customWidth="1"/>
    <col min="985" max="992" width="24.42578125" style="608" customWidth="1"/>
    <col min="993" max="1226" width="9.140625" style="608"/>
    <col min="1227" max="1227" width="20" style="608" customWidth="1"/>
    <col min="1228" max="1239" width="11.7109375" style="608" customWidth="1"/>
    <col min="1240" max="1240" width="6.7109375" style="608" customWidth="1"/>
    <col min="1241" max="1248" width="24.42578125" style="608" customWidth="1"/>
    <col min="1249" max="1482" width="9.140625" style="608"/>
    <col min="1483" max="1483" width="20" style="608" customWidth="1"/>
    <col min="1484" max="1495" width="11.7109375" style="608" customWidth="1"/>
    <col min="1496" max="1496" width="6.7109375" style="608" customWidth="1"/>
    <col min="1497" max="1504" width="24.42578125" style="608" customWidth="1"/>
    <col min="1505" max="1738" width="9.140625" style="608"/>
    <col min="1739" max="1739" width="20" style="608" customWidth="1"/>
    <col min="1740" max="1751" width="11.7109375" style="608" customWidth="1"/>
    <col min="1752" max="1752" width="6.7109375" style="608" customWidth="1"/>
    <col min="1753" max="1760" width="24.42578125" style="608" customWidth="1"/>
    <col min="1761" max="1994" width="9.140625" style="608"/>
    <col min="1995" max="1995" width="20" style="608" customWidth="1"/>
    <col min="1996" max="2007" width="11.7109375" style="608" customWidth="1"/>
    <col min="2008" max="2008" width="6.7109375" style="608" customWidth="1"/>
    <col min="2009" max="2016" width="24.42578125" style="608" customWidth="1"/>
    <col min="2017" max="2250" width="9.140625" style="608"/>
    <col min="2251" max="2251" width="20" style="608" customWidth="1"/>
    <col min="2252" max="2263" width="11.7109375" style="608" customWidth="1"/>
    <col min="2264" max="2264" width="6.7109375" style="608" customWidth="1"/>
    <col min="2265" max="2272" width="24.42578125" style="608" customWidth="1"/>
    <col min="2273" max="2506" width="9.140625" style="608"/>
    <col min="2507" max="2507" width="20" style="608" customWidth="1"/>
    <col min="2508" max="2519" width="11.7109375" style="608" customWidth="1"/>
    <col min="2520" max="2520" width="6.7109375" style="608" customWidth="1"/>
    <col min="2521" max="2528" width="24.42578125" style="608" customWidth="1"/>
    <col min="2529" max="2762" width="9.140625" style="608"/>
    <col min="2763" max="2763" width="20" style="608" customWidth="1"/>
    <col min="2764" max="2775" width="11.7109375" style="608" customWidth="1"/>
    <col min="2776" max="2776" width="6.7109375" style="608" customWidth="1"/>
    <col min="2777" max="2784" width="24.42578125" style="608" customWidth="1"/>
    <col min="2785" max="3018" width="9.140625" style="608"/>
    <col min="3019" max="3019" width="20" style="608" customWidth="1"/>
    <col min="3020" max="3031" width="11.7109375" style="608" customWidth="1"/>
    <col min="3032" max="3032" width="6.7109375" style="608" customWidth="1"/>
    <col min="3033" max="3040" width="24.42578125" style="608" customWidth="1"/>
    <col min="3041" max="3274" width="9.140625" style="608"/>
    <col min="3275" max="3275" width="20" style="608" customWidth="1"/>
    <col min="3276" max="3287" width="11.7109375" style="608" customWidth="1"/>
    <col min="3288" max="3288" width="6.7109375" style="608" customWidth="1"/>
    <col min="3289" max="3296" width="24.42578125" style="608" customWidth="1"/>
    <col min="3297" max="3530" width="9.140625" style="608"/>
    <col min="3531" max="3531" width="20" style="608" customWidth="1"/>
    <col min="3532" max="3543" width="11.7109375" style="608" customWidth="1"/>
    <col min="3544" max="3544" width="6.7109375" style="608" customWidth="1"/>
    <col min="3545" max="3552" width="24.42578125" style="608" customWidth="1"/>
    <col min="3553" max="3786" width="9.140625" style="608"/>
    <col min="3787" max="3787" width="20" style="608" customWidth="1"/>
    <col min="3788" max="3799" width="11.7109375" style="608" customWidth="1"/>
    <col min="3800" max="3800" width="6.7109375" style="608" customWidth="1"/>
    <col min="3801" max="3808" width="24.42578125" style="608" customWidth="1"/>
    <col min="3809" max="4042" width="9.140625" style="608"/>
    <col min="4043" max="4043" width="20" style="608" customWidth="1"/>
    <col min="4044" max="4055" width="11.7109375" style="608" customWidth="1"/>
    <col min="4056" max="4056" width="6.7109375" style="608" customWidth="1"/>
    <col min="4057" max="4064" width="24.42578125" style="608" customWidth="1"/>
    <col min="4065" max="4298" width="9.140625" style="608"/>
    <col min="4299" max="4299" width="20" style="608" customWidth="1"/>
    <col min="4300" max="4311" width="11.7109375" style="608" customWidth="1"/>
    <col min="4312" max="4312" width="6.7109375" style="608" customWidth="1"/>
    <col min="4313" max="4320" width="24.42578125" style="608" customWidth="1"/>
    <col min="4321" max="4554" width="9.140625" style="608"/>
    <col min="4555" max="4555" width="20" style="608" customWidth="1"/>
    <col min="4556" max="4567" width="11.7109375" style="608" customWidth="1"/>
    <col min="4568" max="4568" width="6.7109375" style="608" customWidth="1"/>
    <col min="4569" max="4576" width="24.42578125" style="608" customWidth="1"/>
    <col min="4577" max="4810" width="9.140625" style="608"/>
    <col min="4811" max="4811" width="20" style="608" customWidth="1"/>
    <col min="4812" max="4823" width="11.7109375" style="608" customWidth="1"/>
    <col min="4824" max="4824" width="6.7109375" style="608" customWidth="1"/>
    <col min="4825" max="4832" width="24.42578125" style="608" customWidth="1"/>
    <col min="4833" max="5066" width="9.140625" style="608"/>
    <col min="5067" max="5067" width="20" style="608" customWidth="1"/>
    <col min="5068" max="5079" width="11.7109375" style="608" customWidth="1"/>
    <col min="5080" max="5080" width="6.7109375" style="608" customWidth="1"/>
    <col min="5081" max="5088" width="24.42578125" style="608" customWidth="1"/>
    <col min="5089" max="5322" width="9.140625" style="608"/>
    <col min="5323" max="5323" width="20" style="608" customWidth="1"/>
    <col min="5324" max="5335" width="11.7109375" style="608" customWidth="1"/>
    <col min="5336" max="5336" width="6.7109375" style="608" customWidth="1"/>
    <col min="5337" max="5344" width="24.42578125" style="608" customWidth="1"/>
    <col min="5345" max="5578" width="9.140625" style="608"/>
    <col min="5579" max="5579" width="20" style="608" customWidth="1"/>
    <col min="5580" max="5591" width="11.7109375" style="608" customWidth="1"/>
    <col min="5592" max="5592" width="6.7109375" style="608" customWidth="1"/>
    <col min="5593" max="5600" width="24.42578125" style="608" customWidth="1"/>
    <col min="5601" max="5834" width="9.140625" style="608"/>
    <col min="5835" max="5835" width="20" style="608" customWidth="1"/>
    <col min="5836" max="5847" width="11.7109375" style="608" customWidth="1"/>
    <col min="5848" max="5848" width="6.7109375" style="608" customWidth="1"/>
    <col min="5849" max="5856" width="24.42578125" style="608" customWidth="1"/>
    <col min="5857" max="6090" width="9.140625" style="608"/>
    <col min="6091" max="6091" width="20" style="608" customWidth="1"/>
    <col min="6092" max="6103" width="11.7109375" style="608" customWidth="1"/>
    <col min="6104" max="6104" width="6.7109375" style="608" customWidth="1"/>
    <col min="6105" max="6112" width="24.42578125" style="608" customWidth="1"/>
    <col min="6113" max="6346" width="9.140625" style="608"/>
    <col min="6347" max="6347" width="20" style="608" customWidth="1"/>
    <col min="6348" max="6359" width="11.7109375" style="608" customWidth="1"/>
    <col min="6360" max="6360" width="6.7109375" style="608" customWidth="1"/>
    <col min="6361" max="6368" width="24.42578125" style="608" customWidth="1"/>
    <col min="6369" max="6602" width="9.140625" style="608"/>
    <col min="6603" max="6603" width="20" style="608" customWidth="1"/>
    <col min="6604" max="6615" width="11.7109375" style="608" customWidth="1"/>
    <col min="6616" max="6616" width="6.7109375" style="608" customWidth="1"/>
    <col min="6617" max="6624" width="24.42578125" style="608" customWidth="1"/>
    <col min="6625" max="6858" width="9.140625" style="608"/>
    <col min="6859" max="6859" width="20" style="608" customWidth="1"/>
    <col min="6860" max="6871" width="11.7109375" style="608" customWidth="1"/>
    <col min="6872" max="6872" width="6.7109375" style="608" customWidth="1"/>
    <col min="6873" max="6880" width="24.42578125" style="608" customWidth="1"/>
    <col min="6881" max="7114" width="9.140625" style="608"/>
    <col min="7115" max="7115" width="20" style="608" customWidth="1"/>
    <col min="7116" max="7127" width="11.7109375" style="608" customWidth="1"/>
    <col min="7128" max="7128" width="6.7109375" style="608" customWidth="1"/>
    <col min="7129" max="7136" width="24.42578125" style="608" customWidth="1"/>
    <col min="7137" max="7370" width="9.140625" style="608"/>
    <col min="7371" max="7371" width="20" style="608" customWidth="1"/>
    <col min="7372" max="7383" width="11.7109375" style="608" customWidth="1"/>
    <col min="7384" max="7384" width="6.7109375" style="608" customWidth="1"/>
    <col min="7385" max="7392" width="24.42578125" style="608" customWidth="1"/>
    <col min="7393" max="7626" width="9.140625" style="608"/>
    <col min="7627" max="7627" width="20" style="608" customWidth="1"/>
    <col min="7628" max="7639" width="11.7109375" style="608" customWidth="1"/>
    <col min="7640" max="7640" width="6.7109375" style="608" customWidth="1"/>
    <col min="7641" max="7648" width="24.42578125" style="608" customWidth="1"/>
    <col min="7649" max="7882" width="9.140625" style="608"/>
    <col min="7883" max="7883" width="20" style="608" customWidth="1"/>
    <col min="7884" max="7895" width="11.7109375" style="608" customWidth="1"/>
    <col min="7896" max="7896" width="6.7109375" style="608" customWidth="1"/>
    <col min="7897" max="7904" width="24.42578125" style="608" customWidth="1"/>
    <col min="7905" max="8138" width="9.140625" style="608"/>
    <col min="8139" max="8139" width="20" style="608" customWidth="1"/>
    <col min="8140" max="8151" width="11.7109375" style="608" customWidth="1"/>
    <col min="8152" max="8152" width="6.7109375" style="608" customWidth="1"/>
    <col min="8153" max="8160" width="24.42578125" style="608" customWidth="1"/>
    <col min="8161" max="8394" width="9.140625" style="608"/>
    <col min="8395" max="8395" width="20" style="608" customWidth="1"/>
    <col min="8396" max="8407" width="11.7109375" style="608" customWidth="1"/>
    <col min="8408" max="8408" width="6.7109375" style="608" customWidth="1"/>
    <col min="8409" max="8416" width="24.42578125" style="608" customWidth="1"/>
    <col min="8417" max="8650" width="9.140625" style="608"/>
    <col min="8651" max="8651" width="20" style="608" customWidth="1"/>
    <col min="8652" max="8663" width="11.7109375" style="608" customWidth="1"/>
    <col min="8664" max="8664" width="6.7109375" style="608" customWidth="1"/>
    <col min="8665" max="8672" width="24.42578125" style="608" customWidth="1"/>
    <col min="8673" max="8906" width="9.140625" style="608"/>
    <col min="8907" max="8907" width="20" style="608" customWidth="1"/>
    <col min="8908" max="8919" width="11.7109375" style="608" customWidth="1"/>
    <col min="8920" max="8920" width="6.7109375" style="608" customWidth="1"/>
    <col min="8921" max="8928" width="24.42578125" style="608" customWidth="1"/>
    <col min="8929" max="9162" width="9.140625" style="608"/>
    <col min="9163" max="9163" width="20" style="608" customWidth="1"/>
    <col min="9164" max="9175" width="11.7109375" style="608" customWidth="1"/>
    <col min="9176" max="9176" width="6.7109375" style="608" customWidth="1"/>
    <col min="9177" max="9184" width="24.42578125" style="608" customWidth="1"/>
    <col min="9185" max="9418" width="9.140625" style="608"/>
    <col min="9419" max="9419" width="20" style="608" customWidth="1"/>
    <col min="9420" max="9431" width="11.7109375" style="608" customWidth="1"/>
    <col min="9432" max="9432" width="6.7109375" style="608" customWidth="1"/>
    <col min="9433" max="9440" width="24.42578125" style="608" customWidth="1"/>
    <col min="9441" max="9674" width="9.140625" style="608"/>
    <col min="9675" max="9675" width="20" style="608" customWidth="1"/>
    <col min="9676" max="9687" width="11.7109375" style="608" customWidth="1"/>
    <col min="9688" max="9688" width="6.7109375" style="608" customWidth="1"/>
    <col min="9689" max="9696" width="24.42578125" style="608" customWidth="1"/>
    <col min="9697" max="9930" width="9.140625" style="608"/>
    <col min="9931" max="9931" width="20" style="608" customWidth="1"/>
    <col min="9932" max="9943" width="11.7109375" style="608" customWidth="1"/>
    <col min="9944" max="9944" width="6.7109375" style="608" customWidth="1"/>
    <col min="9945" max="9952" width="24.42578125" style="608" customWidth="1"/>
    <col min="9953" max="10186" width="9.140625" style="608"/>
    <col min="10187" max="10187" width="20" style="608" customWidth="1"/>
    <col min="10188" max="10199" width="11.7109375" style="608" customWidth="1"/>
    <col min="10200" max="10200" width="6.7109375" style="608" customWidth="1"/>
    <col min="10201" max="10208" width="24.42578125" style="608" customWidth="1"/>
    <col min="10209" max="10442" width="9.140625" style="608"/>
    <col min="10443" max="10443" width="20" style="608" customWidth="1"/>
    <col min="10444" max="10455" width="11.7109375" style="608" customWidth="1"/>
    <col min="10456" max="10456" width="6.7109375" style="608" customWidth="1"/>
    <col min="10457" max="10464" width="24.42578125" style="608" customWidth="1"/>
    <col min="10465" max="10698" width="9.140625" style="608"/>
    <col min="10699" max="10699" width="20" style="608" customWidth="1"/>
    <col min="10700" max="10711" width="11.7109375" style="608" customWidth="1"/>
    <col min="10712" max="10712" width="6.7109375" style="608" customWidth="1"/>
    <col min="10713" max="10720" width="24.42578125" style="608" customWidth="1"/>
    <col min="10721" max="10954" width="9.140625" style="608"/>
    <col min="10955" max="10955" width="20" style="608" customWidth="1"/>
    <col min="10956" max="10967" width="11.7109375" style="608" customWidth="1"/>
    <col min="10968" max="10968" width="6.7109375" style="608" customWidth="1"/>
    <col min="10969" max="10976" width="24.42578125" style="608" customWidth="1"/>
    <col min="10977" max="11210" width="9.140625" style="608"/>
    <col min="11211" max="11211" width="20" style="608" customWidth="1"/>
    <col min="11212" max="11223" width="11.7109375" style="608" customWidth="1"/>
    <col min="11224" max="11224" width="6.7109375" style="608" customWidth="1"/>
    <col min="11225" max="11232" width="24.42578125" style="608" customWidth="1"/>
    <col min="11233" max="11466" width="9.140625" style="608"/>
    <col min="11467" max="11467" width="20" style="608" customWidth="1"/>
    <col min="11468" max="11479" width="11.7109375" style="608" customWidth="1"/>
    <col min="11480" max="11480" width="6.7109375" style="608" customWidth="1"/>
    <col min="11481" max="11488" width="24.42578125" style="608" customWidth="1"/>
    <col min="11489" max="11722" width="9.140625" style="608"/>
    <col min="11723" max="11723" width="20" style="608" customWidth="1"/>
    <col min="11724" max="11735" width="11.7109375" style="608" customWidth="1"/>
    <col min="11736" max="11736" width="6.7109375" style="608" customWidth="1"/>
    <col min="11737" max="11744" width="24.42578125" style="608" customWidth="1"/>
    <col min="11745" max="11978" width="9.140625" style="608"/>
    <col min="11979" max="11979" width="20" style="608" customWidth="1"/>
    <col min="11980" max="11991" width="11.7109375" style="608" customWidth="1"/>
    <col min="11992" max="11992" width="6.7109375" style="608" customWidth="1"/>
    <col min="11993" max="12000" width="24.42578125" style="608" customWidth="1"/>
    <col min="12001" max="12234" width="9.140625" style="608"/>
    <col min="12235" max="12235" width="20" style="608" customWidth="1"/>
    <col min="12236" max="12247" width="11.7109375" style="608" customWidth="1"/>
    <col min="12248" max="12248" width="6.7109375" style="608" customWidth="1"/>
    <col min="12249" max="12256" width="24.42578125" style="608" customWidth="1"/>
    <col min="12257" max="12490" width="9.140625" style="608"/>
    <col min="12491" max="12491" width="20" style="608" customWidth="1"/>
    <col min="12492" max="12503" width="11.7109375" style="608" customWidth="1"/>
    <col min="12504" max="12504" width="6.7109375" style="608" customWidth="1"/>
    <col min="12505" max="12512" width="24.42578125" style="608" customWidth="1"/>
    <col min="12513" max="12746" width="9.140625" style="608"/>
    <col min="12747" max="12747" width="20" style="608" customWidth="1"/>
    <col min="12748" max="12759" width="11.7109375" style="608" customWidth="1"/>
    <col min="12760" max="12760" width="6.7109375" style="608" customWidth="1"/>
    <col min="12761" max="12768" width="24.42578125" style="608" customWidth="1"/>
    <col min="12769" max="13002" width="9.140625" style="608"/>
    <col min="13003" max="13003" width="20" style="608" customWidth="1"/>
    <col min="13004" max="13015" width="11.7109375" style="608" customWidth="1"/>
    <col min="13016" max="13016" width="6.7109375" style="608" customWidth="1"/>
    <col min="13017" max="13024" width="24.42578125" style="608" customWidth="1"/>
    <col min="13025" max="13258" width="9.140625" style="608"/>
    <col min="13259" max="13259" width="20" style="608" customWidth="1"/>
    <col min="13260" max="13271" width="11.7109375" style="608" customWidth="1"/>
    <col min="13272" max="13272" width="6.7109375" style="608" customWidth="1"/>
    <col min="13273" max="13280" width="24.42578125" style="608" customWidth="1"/>
    <col min="13281" max="13514" width="9.140625" style="608"/>
    <col min="13515" max="13515" width="20" style="608" customWidth="1"/>
    <col min="13516" max="13527" width="11.7109375" style="608" customWidth="1"/>
    <col min="13528" max="13528" width="6.7109375" style="608" customWidth="1"/>
    <col min="13529" max="13536" width="24.42578125" style="608" customWidth="1"/>
    <col min="13537" max="13770" width="9.140625" style="608"/>
    <col min="13771" max="13771" width="20" style="608" customWidth="1"/>
    <col min="13772" max="13783" width="11.7109375" style="608" customWidth="1"/>
    <col min="13784" max="13784" width="6.7109375" style="608" customWidth="1"/>
    <col min="13785" max="13792" width="24.42578125" style="608" customWidth="1"/>
    <col min="13793" max="14026" width="9.140625" style="608"/>
    <col min="14027" max="14027" width="20" style="608" customWidth="1"/>
    <col min="14028" max="14039" width="11.7109375" style="608" customWidth="1"/>
    <col min="14040" max="14040" width="6.7109375" style="608" customWidth="1"/>
    <col min="14041" max="14048" width="24.42578125" style="608" customWidth="1"/>
    <col min="14049" max="14282" width="9.140625" style="608"/>
    <col min="14283" max="14283" width="20" style="608" customWidth="1"/>
    <col min="14284" max="14295" width="11.7109375" style="608" customWidth="1"/>
    <col min="14296" max="14296" width="6.7109375" style="608" customWidth="1"/>
    <col min="14297" max="14304" width="24.42578125" style="608" customWidth="1"/>
    <col min="14305" max="14538" width="9.140625" style="608"/>
    <col min="14539" max="14539" width="20" style="608" customWidth="1"/>
    <col min="14540" max="14551" width="11.7109375" style="608" customWidth="1"/>
    <col min="14552" max="14552" width="6.7109375" style="608" customWidth="1"/>
    <col min="14553" max="14560" width="24.42578125" style="608" customWidth="1"/>
    <col min="14561" max="14794" width="9.140625" style="608"/>
    <col min="14795" max="14795" width="20" style="608" customWidth="1"/>
    <col min="14796" max="14807" width="11.7109375" style="608" customWidth="1"/>
    <col min="14808" max="14808" width="6.7109375" style="608" customWidth="1"/>
    <col min="14809" max="14816" width="24.42578125" style="608" customWidth="1"/>
    <col min="14817" max="15050" width="9.140625" style="608"/>
    <col min="15051" max="15051" width="20" style="608" customWidth="1"/>
    <col min="15052" max="15063" width="11.7109375" style="608" customWidth="1"/>
    <col min="15064" max="15064" width="6.7109375" style="608" customWidth="1"/>
    <col min="15065" max="15072" width="24.42578125" style="608" customWidth="1"/>
    <col min="15073" max="15306" width="9.140625" style="608"/>
    <col min="15307" max="15307" width="20" style="608" customWidth="1"/>
    <col min="15308" max="15319" width="11.7109375" style="608" customWidth="1"/>
    <col min="15320" max="15320" width="6.7109375" style="608" customWidth="1"/>
    <col min="15321" max="15328" width="24.42578125" style="608" customWidth="1"/>
    <col min="15329" max="15562" width="9.140625" style="608"/>
    <col min="15563" max="15563" width="20" style="608" customWidth="1"/>
    <col min="15564" max="15575" width="11.7109375" style="608" customWidth="1"/>
    <col min="15576" max="15576" width="6.7109375" style="608" customWidth="1"/>
    <col min="15577" max="15584" width="24.42578125" style="608" customWidth="1"/>
    <col min="15585" max="15818" width="9.140625" style="608"/>
    <col min="15819" max="15819" width="20" style="608" customWidth="1"/>
    <col min="15820" max="15831" width="11.7109375" style="608" customWidth="1"/>
    <col min="15832" max="15832" width="6.7109375" style="608" customWidth="1"/>
    <col min="15833" max="15840" width="24.42578125" style="608" customWidth="1"/>
    <col min="15841" max="16074" width="9.140625" style="608"/>
    <col min="16075" max="16075" width="20" style="608" customWidth="1"/>
    <col min="16076" max="16087" width="11.7109375" style="608" customWidth="1"/>
    <col min="16088" max="16088" width="6.7109375" style="608" customWidth="1"/>
    <col min="16089" max="16096" width="24.42578125" style="608" customWidth="1"/>
    <col min="16097" max="16384" width="9.140625" style="608"/>
  </cols>
  <sheetData>
    <row r="1" spans="1:10" ht="15" customHeight="1">
      <c r="J1" s="569" t="s">
        <v>657</v>
      </c>
    </row>
    <row r="2" spans="1:10" ht="15" customHeight="1">
      <c r="J2" s="569"/>
    </row>
    <row r="3" spans="1:10" ht="22.5" customHeight="1">
      <c r="A3" s="1390" t="s">
        <v>658</v>
      </c>
      <c r="B3" s="1390"/>
      <c r="C3" s="1390"/>
      <c r="D3" s="1390"/>
      <c r="E3" s="1390"/>
      <c r="F3" s="1390"/>
      <c r="G3" s="1390"/>
      <c r="H3" s="1390"/>
      <c r="I3" s="1390"/>
      <c r="J3" s="1390"/>
    </row>
    <row r="4" spans="1:10" ht="22.5" customHeight="1">
      <c r="A4" s="1391" t="s">
        <v>659</v>
      </c>
      <c r="B4" s="1391"/>
      <c r="C4" s="1391"/>
      <c r="D4" s="1391"/>
      <c r="E4" s="1391"/>
      <c r="F4" s="1391"/>
      <c r="G4" s="1391"/>
      <c r="H4" s="1391"/>
      <c r="I4" s="1391"/>
      <c r="J4" s="1391"/>
    </row>
    <row r="5" spans="1:10" ht="11.25" customHeight="1" thickBot="1">
      <c r="A5" s="1392"/>
      <c r="B5" s="1392"/>
      <c r="C5" s="1392"/>
      <c r="D5" s="1392"/>
      <c r="E5" s="1392"/>
      <c r="F5" s="1392"/>
      <c r="G5" s="1392"/>
      <c r="H5" s="1392"/>
      <c r="I5" s="1392"/>
      <c r="J5" s="1392"/>
    </row>
    <row r="6" spans="1:10" ht="25.5" customHeight="1" thickTop="1">
      <c r="A6" s="1393" t="s">
        <v>125</v>
      </c>
      <c r="B6" s="1382" t="s">
        <v>122</v>
      </c>
      <c r="C6" s="1396"/>
      <c r="D6" s="1383"/>
      <c r="E6" s="1382" t="s">
        <v>648</v>
      </c>
      <c r="F6" s="1396"/>
      <c r="G6" s="1383"/>
      <c r="H6" s="1382" t="s">
        <v>650</v>
      </c>
      <c r="I6" s="1396"/>
      <c r="J6" s="1383"/>
    </row>
    <row r="7" spans="1:10" ht="25.5" customHeight="1">
      <c r="A7" s="1394"/>
      <c r="B7" s="1388" t="s">
        <v>660</v>
      </c>
      <c r="C7" s="1389"/>
      <c r="D7" s="1386" t="s">
        <v>661</v>
      </c>
      <c r="E7" s="1388" t="s">
        <v>660</v>
      </c>
      <c r="F7" s="1389"/>
      <c r="G7" s="1386" t="s">
        <v>661</v>
      </c>
      <c r="H7" s="1388" t="s">
        <v>660</v>
      </c>
      <c r="I7" s="1389"/>
      <c r="J7" s="1386" t="s">
        <v>661</v>
      </c>
    </row>
    <row r="8" spans="1:10" ht="25.5" customHeight="1" thickBot="1">
      <c r="A8" s="1395"/>
      <c r="B8" s="460" t="s">
        <v>151</v>
      </c>
      <c r="C8" s="609" t="s">
        <v>152</v>
      </c>
      <c r="D8" s="1387"/>
      <c r="E8" s="460" t="s">
        <v>151</v>
      </c>
      <c r="F8" s="609" t="s">
        <v>152</v>
      </c>
      <c r="G8" s="1387"/>
      <c r="H8" s="460" t="s">
        <v>151</v>
      </c>
      <c r="I8" s="609" t="s">
        <v>152</v>
      </c>
      <c r="J8" s="1387"/>
    </row>
    <row r="9" spans="1:10" ht="20.100000000000001" customHeight="1" thickTop="1">
      <c r="A9" s="610" t="s">
        <v>127</v>
      </c>
      <c r="B9" s="611">
        <v>4642.3</v>
      </c>
      <c r="C9" s="612">
        <v>4645.6000000000004</v>
      </c>
      <c r="D9" s="613">
        <f t="shared" ref="D9:D23" si="0">C9/B9*100</f>
        <v>100.07108545333132</v>
      </c>
      <c r="E9" s="614">
        <v>136.9</v>
      </c>
      <c r="F9" s="615">
        <v>122.9</v>
      </c>
      <c r="G9" s="616">
        <f t="shared" ref="G9:G23" si="1">F9/E9*100</f>
        <v>89.773557341124913</v>
      </c>
      <c r="H9" s="612">
        <v>1252</v>
      </c>
      <c r="I9" s="612">
        <v>1208.4000000000001</v>
      </c>
      <c r="J9" s="617">
        <f t="shared" ref="J9:J23" si="2">I9/H9*100</f>
        <v>96.517571884984037</v>
      </c>
    </row>
    <row r="10" spans="1:10" ht="20.100000000000001" customHeight="1">
      <c r="A10" s="618" t="s">
        <v>662</v>
      </c>
      <c r="B10" s="619">
        <v>4268.2</v>
      </c>
      <c r="C10" s="620">
        <v>4241.3</v>
      </c>
      <c r="D10" s="621">
        <f t="shared" si="0"/>
        <v>99.369757743310998</v>
      </c>
      <c r="E10" s="622">
        <v>278.60000000000002</v>
      </c>
      <c r="F10" s="623">
        <v>246.2</v>
      </c>
      <c r="G10" s="624">
        <f t="shared" si="1"/>
        <v>88.370423546302931</v>
      </c>
      <c r="H10" s="620">
        <v>582.4</v>
      </c>
      <c r="I10" s="620">
        <v>539.70000000000005</v>
      </c>
      <c r="J10" s="624">
        <f t="shared" si="2"/>
        <v>92.668269230769241</v>
      </c>
    </row>
    <row r="11" spans="1:10" ht="20.100000000000001" customHeight="1">
      <c r="A11" s="618" t="s">
        <v>663</v>
      </c>
      <c r="B11" s="619">
        <v>2053.1999999999998</v>
      </c>
      <c r="C11" s="620">
        <v>2026</v>
      </c>
      <c r="D11" s="621">
        <f t="shared" si="0"/>
        <v>98.675238651860525</v>
      </c>
      <c r="E11" s="622">
        <v>168</v>
      </c>
      <c r="F11" s="623">
        <v>146</v>
      </c>
      <c r="G11" s="624">
        <f t="shared" si="1"/>
        <v>86.904761904761912</v>
      </c>
      <c r="H11" s="620">
        <v>378.6</v>
      </c>
      <c r="I11" s="620">
        <v>354.2</v>
      </c>
      <c r="J11" s="624">
        <f t="shared" si="2"/>
        <v>93.555203380876904</v>
      </c>
    </row>
    <row r="12" spans="1:10" ht="20.100000000000001" customHeight="1">
      <c r="A12" s="618" t="s">
        <v>664</v>
      </c>
      <c r="B12" s="619">
        <v>1739.3</v>
      </c>
      <c r="C12" s="620">
        <v>1723.5</v>
      </c>
      <c r="D12" s="621">
        <f t="shared" si="0"/>
        <v>99.091588570114425</v>
      </c>
      <c r="E12" s="622">
        <v>114.7</v>
      </c>
      <c r="F12" s="623">
        <v>98.1</v>
      </c>
      <c r="G12" s="624">
        <f t="shared" si="1"/>
        <v>85.527462946817778</v>
      </c>
      <c r="H12" s="620">
        <v>263</v>
      </c>
      <c r="I12" s="620">
        <v>235.8</v>
      </c>
      <c r="J12" s="624">
        <f t="shared" si="2"/>
        <v>89.657794676806091</v>
      </c>
    </row>
    <row r="13" spans="1:10" ht="20.100000000000001" customHeight="1">
      <c r="A13" s="618" t="s">
        <v>665</v>
      </c>
      <c r="B13" s="619">
        <v>1113.5</v>
      </c>
      <c r="C13" s="620">
        <v>1064.5</v>
      </c>
      <c r="D13" s="621">
        <f t="shared" si="0"/>
        <v>95.5994611585092</v>
      </c>
      <c r="E13" s="622">
        <v>100.8</v>
      </c>
      <c r="F13" s="623">
        <v>89</v>
      </c>
      <c r="G13" s="624">
        <f t="shared" si="1"/>
        <v>88.293650793650784</v>
      </c>
      <c r="H13" s="620">
        <v>341.7</v>
      </c>
      <c r="I13" s="620">
        <v>296.3</v>
      </c>
      <c r="J13" s="624">
        <f t="shared" si="2"/>
        <v>86.713491366695933</v>
      </c>
    </row>
    <row r="14" spans="1:10" s="632" customFormat="1" ht="20.100000000000001" customHeight="1">
      <c r="A14" s="625" t="s">
        <v>666</v>
      </c>
      <c r="B14" s="626">
        <v>3655.6</v>
      </c>
      <c r="C14" s="627">
        <v>3524.1</v>
      </c>
      <c r="D14" s="628">
        <f t="shared" si="0"/>
        <v>96.402779297516133</v>
      </c>
      <c r="E14" s="629">
        <v>331.6</v>
      </c>
      <c r="F14" s="630">
        <v>301.60000000000002</v>
      </c>
      <c r="G14" s="631">
        <f t="shared" si="1"/>
        <v>90.952955367913148</v>
      </c>
      <c r="H14" s="627">
        <v>1361.7</v>
      </c>
      <c r="I14" s="627">
        <v>1243.5</v>
      </c>
      <c r="J14" s="631">
        <f t="shared" si="2"/>
        <v>91.319673936990526</v>
      </c>
    </row>
    <row r="15" spans="1:10" ht="20.100000000000001" customHeight="1">
      <c r="A15" s="618" t="s">
        <v>667</v>
      </c>
      <c r="B15" s="619">
        <v>1699.6</v>
      </c>
      <c r="C15" s="620">
        <v>1687.6</v>
      </c>
      <c r="D15" s="621">
        <f t="shared" si="0"/>
        <v>99.293951518004235</v>
      </c>
      <c r="E15" s="622">
        <v>129.80000000000001</v>
      </c>
      <c r="F15" s="623">
        <v>116.8</v>
      </c>
      <c r="G15" s="624">
        <f t="shared" si="1"/>
        <v>89.98459167950692</v>
      </c>
      <c r="H15" s="620">
        <v>481.8</v>
      </c>
      <c r="I15" s="620">
        <v>442</v>
      </c>
      <c r="J15" s="624">
        <f t="shared" si="2"/>
        <v>91.739310917393098</v>
      </c>
    </row>
    <row r="16" spans="1:10" ht="20.100000000000001" customHeight="1">
      <c r="A16" s="618" t="s">
        <v>668</v>
      </c>
      <c r="B16" s="619">
        <v>1836.8</v>
      </c>
      <c r="C16" s="620">
        <v>1793.7</v>
      </c>
      <c r="D16" s="621">
        <f t="shared" si="0"/>
        <v>97.65352787456446</v>
      </c>
      <c r="E16" s="622">
        <v>150.69999999999999</v>
      </c>
      <c r="F16" s="623">
        <v>131</v>
      </c>
      <c r="G16" s="624">
        <f t="shared" si="1"/>
        <v>86.927670869276724</v>
      </c>
      <c r="H16" s="620">
        <v>381.1</v>
      </c>
      <c r="I16" s="620">
        <v>347</v>
      </c>
      <c r="J16" s="624">
        <f t="shared" si="2"/>
        <v>91.052217265809503</v>
      </c>
    </row>
    <row r="17" spans="1:10" ht="20.100000000000001" customHeight="1">
      <c r="A17" s="618" t="s">
        <v>669</v>
      </c>
      <c r="B17" s="619">
        <v>1705.6</v>
      </c>
      <c r="C17" s="620">
        <v>1689.1</v>
      </c>
      <c r="D17" s="621">
        <f t="shared" si="0"/>
        <v>99.032598499061919</v>
      </c>
      <c r="E17" s="622">
        <v>143.6</v>
      </c>
      <c r="F17" s="623">
        <v>122.5</v>
      </c>
      <c r="G17" s="624">
        <f t="shared" si="1"/>
        <v>85.306406685236766</v>
      </c>
      <c r="H17" s="620">
        <v>308.10000000000002</v>
      </c>
      <c r="I17" s="620">
        <v>281.10000000000002</v>
      </c>
      <c r="J17" s="624">
        <f t="shared" si="2"/>
        <v>91.236611489776038</v>
      </c>
    </row>
    <row r="18" spans="1:10" ht="20.100000000000001" customHeight="1">
      <c r="A18" s="618" t="s">
        <v>136</v>
      </c>
      <c r="B18" s="619">
        <v>1548.4</v>
      </c>
      <c r="C18" s="612">
        <v>1520.3</v>
      </c>
      <c r="D18" s="621">
        <f t="shared" si="0"/>
        <v>98.185223456471178</v>
      </c>
      <c r="E18" s="622">
        <v>140.4</v>
      </c>
      <c r="F18" s="623">
        <v>117.5</v>
      </c>
      <c r="G18" s="624">
        <f t="shared" si="1"/>
        <v>83.689458689458689</v>
      </c>
      <c r="H18" s="620">
        <v>223.3</v>
      </c>
      <c r="I18" s="620">
        <v>200.5</v>
      </c>
      <c r="J18" s="624">
        <f t="shared" si="2"/>
        <v>89.789520824003574</v>
      </c>
    </row>
    <row r="19" spans="1:10" ht="20.100000000000001" customHeight="1">
      <c r="A19" s="633" t="s">
        <v>670</v>
      </c>
      <c r="B19" s="619">
        <v>4252.6000000000004</v>
      </c>
      <c r="C19" s="612">
        <v>4201.5</v>
      </c>
      <c r="D19" s="621">
        <f>C19/B19*100</f>
        <v>98.798382166204192</v>
      </c>
      <c r="E19" s="622">
        <v>310.2</v>
      </c>
      <c r="F19" s="623">
        <v>269.60000000000002</v>
      </c>
      <c r="G19" s="624">
        <f>F19/E19*100</f>
        <v>86.911669890393313</v>
      </c>
      <c r="H19" s="620">
        <v>994.5</v>
      </c>
      <c r="I19" s="620">
        <v>929.5</v>
      </c>
      <c r="J19" s="624">
        <f>I19/H19*100</f>
        <v>93.464052287581694</v>
      </c>
    </row>
    <row r="20" spans="1:10" ht="20.100000000000001" customHeight="1">
      <c r="A20" s="634" t="s">
        <v>671</v>
      </c>
      <c r="B20" s="619">
        <v>2226.3000000000002</v>
      </c>
      <c r="C20" s="620">
        <v>2187.6</v>
      </c>
      <c r="D20" s="621">
        <f>C20/B20*100</f>
        <v>98.261689799218416</v>
      </c>
      <c r="E20" s="622">
        <v>204.1</v>
      </c>
      <c r="F20" s="623">
        <v>175.5</v>
      </c>
      <c r="G20" s="624">
        <f>F20/E20*100</f>
        <v>85.98726114649682</v>
      </c>
      <c r="H20" s="620">
        <v>503.7</v>
      </c>
      <c r="I20" s="620">
        <v>467</v>
      </c>
      <c r="J20" s="624">
        <f>I20/H20*100</f>
        <v>92.713917014095699</v>
      </c>
    </row>
    <row r="21" spans="1:10" ht="20.100000000000001" customHeight="1">
      <c r="A21" s="634" t="s">
        <v>672</v>
      </c>
      <c r="B21" s="619">
        <v>1763.1</v>
      </c>
      <c r="C21" s="620">
        <v>1738.5</v>
      </c>
      <c r="D21" s="621">
        <f>C21/B21*100</f>
        <v>98.604730304577174</v>
      </c>
      <c r="E21" s="622">
        <v>157.6</v>
      </c>
      <c r="F21" s="623">
        <v>132.80000000000001</v>
      </c>
      <c r="G21" s="624">
        <f>F21/E21*100</f>
        <v>84.263959390862951</v>
      </c>
      <c r="H21" s="619">
        <v>290.7</v>
      </c>
      <c r="I21" s="620">
        <v>262</v>
      </c>
      <c r="J21" s="624">
        <f>I21/H21*100</f>
        <v>90.127278981768143</v>
      </c>
    </row>
    <row r="22" spans="1:10" ht="20.100000000000001" customHeight="1" thickBot="1">
      <c r="A22" s="635" t="s">
        <v>673</v>
      </c>
      <c r="B22" s="636">
        <v>5299.8</v>
      </c>
      <c r="C22" s="637">
        <v>5222.3999999999996</v>
      </c>
      <c r="D22" s="638">
        <f>C22/B22*100</f>
        <v>98.539567530850221</v>
      </c>
      <c r="E22" s="639">
        <v>449.7</v>
      </c>
      <c r="F22" s="640">
        <v>409.2</v>
      </c>
      <c r="G22" s="641">
        <f>F22/E22*100</f>
        <v>90.993995997331552</v>
      </c>
      <c r="H22" s="637">
        <v>1898.7</v>
      </c>
      <c r="I22" s="637">
        <v>1815</v>
      </c>
      <c r="J22" s="641">
        <f>I22/H22*100</f>
        <v>95.591720650971709</v>
      </c>
    </row>
    <row r="23" spans="1:10" ht="20.100000000000001" customHeight="1" thickTop="1" thickBot="1">
      <c r="A23" s="642" t="s">
        <v>122</v>
      </c>
      <c r="B23" s="643">
        <v>37804.199999999997</v>
      </c>
      <c r="C23" s="644">
        <v>37265.699999999997</v>
      </c>
      <c r="D23" s="645">
        <f t="shared" si="0"/>
        <v>98.5755550970527</v>
      </c>
      <c r="E23" s="646">
        <v>2816.8</v>
      </c>
      <c r="F23" s="647">
        <v>2478.9</v>
      </c>
      <c r="G23" s="645">
        <f t="shared" si="1"/>
        <v>88.004118148253326</v>
      </c>
      <c r="H23" s="648">
        <v>9261.5</v>
      </c>
      <c r="I23" s="644">
        <v>8622.1</v>
      </c>
      <c r="J23" s="645">
        <f t="shared" si="2"/>
        <v>93.096150731522982</v>
      </c>
    </row>
    <row r="24" spans="1:10" ht="9" customHeight="1" thickTop="1">
      <c r="C24" s="649"/>
      <c r="D24" s="649"/>
      <c r="E24" s="649"/>
      <c r="F24" s="649"/>
      <c r="G24" s="649"/>
      <c r="H24" s="649"/>
      <c r="I24" s="649"/>
      <c r="J24" s="649"/>
    </row>
    <row r="25" spans="1:10" ht="15" customHeight="1">
      <c r="A25" s="607" t="s">
        <v>674</v>
      </c>
      <c r="B25" s="649"/>
      <c r="C25" s="649"/>
      <c r="D25" s="649"/>
      <c r="E25" s="649"/>
      <c r="F25" s="649"/>
      <c r="G25" s="649"/>
      <c r="H25" s="649"/>
      <c r="I25" s="649"/>
      <c r="J25" s="649"/>
    </row>
    <row r="26" spans="1:10" ht="10.5" customHeight="1">
      <c r="B26" s="649"/>
      <c r="C26" s="649"/>
      <c r="D26" s="649"/>
      <c r="E26" s="649"/>
      <c r="F26" s="649"/>
      <c r="G26" s="649"/>
      <c r="H26" s="649"/>
      <c r="I26" s="649"/>
      <c r="J26" s="649"/>
    </row>
    <row r="27" spans="1:10" ht="15" customHeight="1">
      <c r="A27" s="607" t="s">
        <v>656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O27"/>
  <sheetViews>
    <sheetView zoomScaleNormal="100" workbookViewId="0">
      <selection activeCell="P9" sqref="P9"/>
    </sheetView>
  </sheetViews>
  <sheetFormatPr defaultRowHeight="15"/>
  <cols>
    <col min="1" max="1" width="19" style="608" customWidth="1"/>
    <col min="2" max="2" width="9.7109375" style="608" customWidth="1"/>
    <col min="3" max="3" width="10" style="608" customWidth="1"/>
    <col min="4" max="4" width="9.7109375" style="608" customWidth="1"/>
    <col min="5" max="5" width="9.85546875" style="608" customWidth="1"/>
    <col min="6" max="7" width="9.7109375" style="608" customWidth="1"/>
    <col min="8" max="8" width="10" style="608" customWidth="1"/>
    <col min="9" max="9" width="9.85546875" style="608" customWidth="1"/>
    <col min="10" max="10" width="9.7109375" style="608" customWidth="1"/>
    <col min="11" max="11" width="10" style="608" customWidth="1"/>
    <col min="12" max="12" width="9.85546875" style="608" customWidth="1"/>
    <col min="13" max="13" width="9.7109375" style="608" customWidth="1"/>
    <col min="14" max="191" width="9.140625" style="608"/>
    <col min="192" max="192" width="20" style="608" customWidth="1"/>
    <col min="193" max="204" width="11.7109375" style="608" customWidth="1"/>
    <col min="205" max="205" width="6.7109375" style="608" customWidth="1"/>
    <col min="206" max="213" width="24.42578125" style="608" customWidth="1"/>
    <col min="214" max="447" width="9.140625" style="608"/>
    <col min="448" max="448" width="20" style="608" customWidth="1"/>
    <col min="449" max="460" width="11.7109375" style="608" customWidth="1"/>
    <col min="461" max="461" width="6.7109375" style="608" customWidth="1"/>
    <col min="462" max="469" width="24.42578125" style="608" customWidth="1"/>
    <col min="470" max="703" width="9.140625" style="608"/>
    <col min="704" max="704" width="20" style="608" customWidth="1"/>
    <col min="705" max="716" width="11.7109375" style="608" customWidth="1"/>
    <col min="717" max="717" width="6.7109375" style="608" customWidth="1"/>
    <col min="718" max="725" width="24.42578125" style="608" customWidth="1"/>
    <col min="726" max="959" width="9.140625" style="608"/>
    <col min="960" max="960" width="20" style="608" customWidth="1"/>
    <col min="961" max="972" width="11.7109375" style="608" customWidth="1"/>
    <col min="973" max="973" width="6.7109375" style="608" customWidth="1"/>
    <col min="974" max="981" width="24.42578125" style="608" customWidth="1"/>
    <col min="982" max="1215" width="9.140625" style="608"/>
    <col min="1216" max="1216" width="20" style="608" customWidth="1"/>
    <col min="1217" max="1228" width="11.7109375" style="608" customWidth="1"/>
    <col min="1229" max="1229" width="6.7109375" style="608" customWidth="1"/>
    <col min="1230" max="1237" width="24.42578125" style="608" customWidth="1"/>
    <col min="1238" max="1471" width="9.140625" style="608"/>
    <col min="1472" max="1472" width="20" style="608" customWidth="1"/>
    <col min="1473" max="1484" width="11.7109375" style="608" customWidth="1"/>
    <col min="1485" max="1485" width="6.7109375" style="608" customWidth="1"/>
    <col min="1486" max="1493" width="24.42578125" style="608" customWidth="1"/>
    <col min="1494" max="1727" width="9.140625" style="608"/>
    <col min="1728" max="1728" width="20" style="608" customWidth="1"/>
    <col min="1729" max="1740" width="11.7109375" style="608" customWidth="1"/>
    <col min="1741" max="1741" width="6.7109375" style="608" customWidth="1"/>
    <col min="1742" max="1749" width="24.42578125" style="608" customWidth="1"/>
    <col min="1750" max="1983" width="9.140625" style="608"/>
    <col min="1984" max="1984" width="20" style="608" customWidth="1"/>
    <col min="1985" max="1996" width="11.7109375" style="608" customWidth="1"/>
    <col min="1997" max="1997" width="6.7109375" style="608" customWidth="1"/>
    <col min="1998" max="2005" width="24.42578125" style="608" customWidth="1"/>
    <col min="2006" max="2239" width="9.140625" style="608"/>
    <col min="2240" max="2240" width="20" style="608" customWidth="1"/>
    <col min="2241" max="2252" width="11.7109375" style="608" customWidth="1"/>
    <col min="2253" max="2253" width="6.7109375" style="608" customWidth="1"/>
    <col min="2254" max="2261" width="24.42578125" style="608" customWidth="1"/>
    <col min="2262" max="2495" width="9.140625" style="608"/>
    <col min="2496" max="2496" width="20" style="608" customWidth="1"/>
    <col min="2497" max="2508" width="11.7109375" style="608" customWidth="1"/>
    <col min="2509" max="2509" width="6.7109375" style="608" customWidth="1"/>
    <col min="2510" max="2517" width="24.42578125" style="608" customWidth="1"/>
    <col min="2518" max="2751" width="9.140625" style="608"/>
    <col min="2752" max="2752" width="20" style="608" customWidth="1"/>
    <col min="2753" max="2764" width="11.7109375" style="608" customWidth="1"/>
    <col min="2765" max="2765" width="6.7109375" style="608" customWidth="1"/>
    <col min="2766" max="2773" width="24.42578125" style="608" customWidth="1"/>
    <col min="2774" max="3007" width="9.140625" style="608"/>
    <col min="3008" max="3008" width="20" style="608" customWidth="1"/>
    <col min="3009" max="3020" width="11.7109375" style="608" customWidth="1"/>
    <col min="3021" max="3021" width="6.7109375" style="608" customWidth="1"/>
    <col min="3022" max="3029" width="24.42578125" style="608" customWidth="1"/>
    <col min="3030" max="3263" width="9.140625" style="608"/>
    <col min="3264" max="3264" width="20" style="608" customWidth="1"/>
    <col min="3265" max="3276" width="11.7109375" style="608" customWidth="1"/>
    <col min="3277" max="3277" width="6.7109375" style="608" customWidth="1"/>
    <col min="3278" max="3285" width="24.42578125" style="608" customWidth="1"/>
    <col min="3286" max="3519" width="9.140625" style="608"/>
    <col min="3520" max="3520" width="20" style="608" customWidth="1"/>
    <col min="3521" max="3532" width="11.7109375" style="608" customWidth="1"/>
    <col min="3533" max="3533" width="6.7109375" style="608" customWidth="1"/>
    <col min="3534" max="3541" width="24.42578125" style="608" customWidth="1"/>
    <col min="3542" max="3775" width="9.140625" style="608"/>
    <col min="3776" max="3776" width="20" style="608" customWidth="1"/>
    <col min="3777" max="3788" width="11.7109375" style="608" customWidth="1"/>
    <col min="3789" max="3789" width="6.7109375" style="608" customWidth="1"/>
    <col min="3790" max="3797" width="24.42578125" style="608" customWidth="1"/>
    <col min="3798" max="4031" width="9.140625" style="608"/>
    <col min="4032" max="4032" width="20" style="608" customWidth="1"/>
    <col min="4033" max="4044" width="11.7109375" style="608" customWidth="1"/>
    <col min="4045" max="4045" width="6.7109375" style="608" customWidth="1"/>
    <col min="4046" max="4053" width="24.42578125" style="608" customWidth="1"/>
    <col min="4054" max="4287" width="9.140625" style="608"/>
    <col min="4288" max="4288" width="20" style="608" customWidth="1"/>
    <col min="4289" max="4300" width="11.7109375" style="608" customWidth="1"/>
    <col min="4301" max="4301" width="6.7109375" style="608" customWidth="1"/>
    <col min="4302" max="4309" width="24.42578125" style="608" customWidth="1"/>
    <col min="4310" max="4543" width="9.140625" style="608"/>
    <col min="4544" max="4544" width="20" style="608" customWidth="1"/>
    <col min="4545" max="4556" width="11.7109375" style="608" customWidth="1"/>
    <col min="4557" max="4557" width="6.7109375" style="608" customWidth="1"/>
    <col min="4558" max="4565" width="24.42578125" style="608" customWidth="1"/>
    <col min="4566" max="4799" width="9.140625" style="608"/>
    <col min="4800" max="4800" width="20" style="608" customWidth="1"/>
    <col min="4801" max="4812" width="11.7109375" style="608" customWidth="1"/>
    <col min="4813" max="4813" width="6.7109375" style="608" customWidth="1"/>
    <col min="4814" max="4821" width="24.42578125" style="608" customWidth="1"/>
    <col min="4822" max="5055" width="9.140625" style="608"/>
    <col min="5056" max="5056" width="20" style="608" customWidth="1"/>
    <col min="5057" max="5068" width="11.7109375" style="608" customWidth="1"/>
    <col min="5069" max="5069" width="6.7109375" style="608" customWidth="1"/>
    <col min="5070" max="5077" width="24.42578125" style="608" customWidth="1"/>
    <col min="5078" max="5311" width="9.140625" style="608"/>
    <col min="5312" max="5312" width="20" style="608" customWidth="1"/>
    <col min="5313" max="5324" width="11.7109375" style="608" customWidth="1"/>
    <col min="5325" max="5325" width="6.7109375" style="608" customWidth="1"/>
    <col min="5326" max="5333" width="24.42578125" style="608" customWidth="1"/>
    <col min="5334" max="5567" width="9.140625" style="608"/>
    <col min="5568" max="5568" width="20" style="608" customWidth="1"/>
    <col min="5569" max="5580" width="11.7109375" style="608" customWidth="1"/>
    <col min="5581" max="5581" width="6.7109375" style="608" customWidth="1"/>
    <col min="5582" max="5589" width="24.42578125" style="608" customWidth="1"/>
    <col min="5590" max="5823" width="9.140625" style="608"/>
    <col min="5824" max="5824" width="20" style="608" customWidth="1"/>
    <col min="5825" max="5836" width="11.7109375" style="608" customWidth="1"/>
    <col min="5837" max="5837" width="6.7109375" style="608" customWidth="1"/>
    <col min="5838" max="5845" width="24.42578125" style="608" customWidth="1"/>
    <col min="5846" max="6079" width="9.140625" style="608"/>
    <col min="6080" max="6080" width="20" style="608" customWidth="1"/>
    <col min="6081" max="6092" width="11.7109375" style="608" customWidth="1"/>
    <col min="6093" max="6093" width="6.7109375" style="608" customWidth="1"/>
    <col min="6094" max="6101" width="24.42578125" style="608" customWidth="1"/>
    <col min="6102" max="6335" width="9.140625" style="608"/>
    <col min="6336" max="6336" width="20" style="608" customWidth="1"/>
    <col min="6337" max="6348" width="11.7109375" style="608" customWidth="1"/>
    <col min="6349" max="6349" width="6.7109375" style="608" customWidth="1"/>
    <col min="6350" max="6357" width="24.42578125" style="608" customWidth="1"/>
    <col min="6358" max="6591" width="9.140625" style="608"/>
    <col min="6592" max="6592" width="20" style="608" customWidth="1"/>
    <col min="6593" max="6604" width="11.7109375" style="608" customWidth="1"/>
    <col min="6605" max="6605" width="6.7109375" style="608" customWidth="1"/>
    <col min="6606" max="6613" width="24.42578125" style="608" customWidth="1"/>
    <col min="6614" max="6847" width="9.140625" style="608"/>
    <col min="6848" max="6848" width="20" style="608" customWidth="1"/>
    <col min="6849" max="6860" width="11.7109375" style="608" customWidth="1"/>
    <col min="6861" max="6861" width="6.7109375" style="608" customWidth="1"/>
    <col min="6862" max="6869" width="24.42578125" style="608" customWidth="1"/>
    <col min="6870" max="7103" width="9.140625" style="608"/>
    <col min="7104" max="7104" width="20" style="608" customWidth="1"/>
    <col min="7105" max="7116" width="11.7109375" style="608" customWidth="1"/>
    <col min="7117" max="7117" width="6.7109375" style="608" customWidth="1"/>
    <col min="7118" max="7125" width="24.42578125" style="608" customWidth="1"/>
    <col min="7126" max="7359" width="9.140625" style="608"/>
    <col min="7360" max="7360" width="20" style="608" customWidth="1"/>
    <col min="7361" max="7372" width="11.7109375" style="608" customWidth="1"/>
    <col min="7373" max="7373" width="6.7109375" style="608" customWidth="1"/>
    <col min="7374" max="7381" width="24.42578125" style="608" customWidth="1"/>
    <col min="7382" max="7615" width="9.140625" style="608"/>
    <col min="7616" max="7616" width="20" style="608" customWidth="1"/>
    <col min="7617" max="7628" width="11.7109375" style="608" customWidth="1"/>
    <col min="7629" max="7629" width="6.7109375" style="608" customWidth="1"/>
    <col min="7630" max="7637" width="24.42578125" style="608" customWidth="1"/>
    <col min="7638" max="7871" width="9.140625" style="608"/>
    <col min="7872" max="7872" width="20" style="608" customWidth="1"/>
    <col min="7873" max="7884" width="11.7109375" style="608" customWidth="1"/>
    <col min="7885" max="7885" width="6.7109375" style="608" customWidth="1"/>
    <col min="7886" max="7893" width="24.42578125" style="608" customWidth="1"/>
    <col min="7894" max="8127" width="9.140625" style="608"/>
    <col min="8128" max="8128" width="20" style="608" customWidth="1"/>
    <col min="8129" max="8140" width="11.7109375" style="608" customWidth="1"/>
    <col min="8141" max="8141" width="6.7109375" style="608" customWidth="1"/>
    <col min="8142" max="8149" width="24.42578125" style="608" customWidth="1"/>
    <col min="8150" max="8383" width="9.140625" style="608"/>
    <col min="8384" max="8384" width="20" style="608" customWidth="1"/>
    <col min="8385" max="8396" width="11.7109375" style="608" customWidth="1"/>
    <col min="8397" max="8397" width="6.7109375" style="608" customWidth="1"/>
    <col min="8398" max="8405" width="24.42578125" style="608" customWidth="1"/>
    <col min="8406" max="8639" width="9.140625" style="608"/>
    <col min="8640" max="8640" width="20" style="608" customWidth="1"/>
    <col min="8641" max="8652" width="11.7109375" style="608" customWidth="1"/>
    <col min="8653" max="8653" width="6.7109375" style="608" customWidth="1"/>
    <col min="8654" max="8661" width="24.42578125" style="608" customWidth="1"/>
    <col min="8662" max="8895" width="9.140625" style="608"/>
    <col min="8896" max="8896" width="20" style="608" customWidth="1"/>
    <col min="8897" max="8908" width="11.7109375" style="608" customWidth="1"/>
    <col min="8909" max="8909" width="6.7109375" style="608" customWidth="1"/>
    <col min="8910" max="8917" width="24.42578125" style="608" customWidth="1"/>
    <col min="8918" max="9151" width="9.140625" style="608"/>
    <col min="9152" max="9152" width="20" style="608" customWidth="1"/>
    <col min="9153" max="9164" width="11.7109375" style="608" customWidth="1"/>
    <col min="9165" max="9165" width="6.7109375" style="608" customWidth="1"/>
    <col min="9166" max="9173" width="24.42578125" style="608" customWidth="1"/>
    <col min="9174" max="9407" width="9.140625" style="608"/>
    <col min="9408" max="9408" width="20" style="608" customWidth="1"/>
    <col min="9409" max="9420" width="11.7109375" style="608" customWidth="1"/>
    <col min="9421" max="9421" width="6.7109375" style="608" customWidth="1"/>
    <col min="9422" max="9429" width="24.42578125" style="608" customWidth="1"/>
    <col min="9430" max="9663" width="9.140625" style="608"/>
    <col min="9664" max="9664" width="20" style="608" customWidth="1"/>
    <col min="9665" max="9676" width="11.7109375" style="608" customWidth="1"/>
    <col min="9677" max="9677" width="6.7109375" style="608" customWidth="1"/>
    <col min="9678" max="9685" width="24.42578125" style="608" customWidth="1"/>
    <col min="9686" max="9919" width="9.140625" style="608"/>
    <col min="9920" max="9920" width="20" style="608" customWidth="1"/>
    <col min="9921" max="9932" width="11.7109375" style="608" customWidth="1"/>
    <col min="9933" max="9933" width="6.7109375" style="608" customWidth="1"/>
    <col min="9934" max="9941" width="24.42578125" style="608" customWidth="1"/>
    <col min="9942" max="10175" width="9.140625" style="608"/>
    <col min="10176" max="10176" width="20" style="608" customWidth="1"/>
    <col min="10177" max="10188" width="11.7109375" style="608" customWidth="1"/>
    <col min="10189" max="10189" width="6.7109375" style="608" customWidth="1"/>
    <col min="10190" max="10197" width="24.42578125" style="608" customWidth="1"/>
    <col min="10198" max="10431" width="9.140625" style="608"/>
    <col min="10432" max="10432" width="20" style="608" customWidth="1"/>
    <col min="10433" max="10444" width="11.7109375" style="608" customWidth="1"/>
    <col min="10445" max="10445" width="6.7109375" style="608" customWidth="1"/>
    <col min="10446" max="10453" width="24.42578125" style="608" customWidth="1"/>
    <col min="10454" max="10687" width="9.140625" style="608"/>
    <col min="10688" max="10688" width="20" style="608" customWidth="1"/>
    <col min="10689" max="10700" width="11.7109375" style="608" customWidth="1"/>
    <col min="10701" max="10701" width="6.7109375" style="608" customWidth="1"/>
    <col min="10702" max="10709" width="24.42578125" style="608" customWidth="1"/>
    <col min="10710" max="10943" width="9.140625" style="608"/>
    <col min="10944" max="10944" width="20" style="608" customWidth="1"/>
    <col min="10945" max="10956" width="11.7109375" style="608" customWidth="1"/>
    <col min="10957" max="10957" width="6.7109375" style="608" customWidth="1"/>
    <col min="10958" max="10965" width="24.42578125" style="608" customWidth="1"/>
    <col min="10966" max="11199" width="9.140625" style="608"/>
    <col min="11200" max="11200" width="20" style="608" customWidth="1"/>
    <col min="11201" max="11212" width="11.7109375" style="608" customWidth="1"/>
    <col min="11213" max="11213" width="6.7109375" style="608" customWidth="1"/>
    <col min="11214" max="11221" width="24.42578125" style="608" customWidth="1"/>
    <col min="11222" max="11455" width="9.140625" style="608"/>
    <col min="11456" max="11456" width="20" style="608" customWidth="1"/>
    <col min="11457" max="11468" width="11.7109375" style="608" customWidth="1"/>
    <col min="11469" max="11469" width="6.7109375" style="608" customWidth="1"/>
    <col min="11470" max="11477" width="24.42578125" style="608" customWidth="1"/>
    <col min="11478" max="11711" width="9.140625" style="608"/>
    <col min="11712" max="11712" width="20" style="608" customWidth="1"/>
    <col min="11713" max="11724" width="11.7109375" style="608" customWidth="1"/>
    <col min="11725" max="11725" width="6.7109375" style="608" customWidth="1"/>
    <col min="11726" max="11733" width="24.42578125" style="608" customWidth="1"/>
    <col min="11734" max="11967" width="9.140625" style="608"/>
    <col min="11968" max="11968" width="20" style="608" customWidth="1"/>
    <col min="11969" max="11980" width="11.7109375" style="608" customWidth="1"/>
    <col min="11981" max="11981" width="6.7109375" style="608" customWidth="1"/>
    <col min="11982" max="11989" width="24.42578125" style="608" customWidth="1"/>
    <col min="11990" max="12223" width="9.140625" style="608"/>
    <col min="12224" max="12224" width="20" style="608" customWidth="1"/>
    <col min="12225" max="12236" width="11.7109375" style="608" customWidth="1"/>
    <col min="12237" max="12237" width="6.7109375" style="608" customWidth="1"/>
    <col min="12238" max="12245" width="24.42578125" style="608" customWidth="1"/>
    <col min="12246" max="12479" width="9.140625" style="608"/>
    <col min="12480" max="12480" width="20" style="608" customWidth="1"/>
    <col min="12481" max="12492" width="11.7109375" style="608" customWidth="1"/>
    <col min="12493" max="12493" width="6.7109375" style="608" customWidth="1"/>
    <col min="12494" max="12501" width="24.42578125" style="608" customWidth="1"/>
    <col min="12502" max="12735" width="9.140625" style="608"/>
    <col min="12736" max="12736" width="20" style="608" customWidth="1"/>
    <col min="12737" max="12748" width="11.7109375" style="608" customWidth="1"/>
    <col min="12749" max="12749" width="6.7109375" style="608" customWidth="1"/>
    <col min="12750" max="12757" width="24.42578125" style="608" customWidth="1"/>
    <col min="12758" max="12991" width="9.140625" style="608"/>
    <col min="12992" max="12992" width="20" style="608" customWidth="1"/>
    <col min="12993" max="13004" width="11.7109375" style="608" customWidth="1"/>
    <col min="13005" max="13005" width="6.7109375" style="608" customWidth="1"/>
    <col min="13006" max="13013" width="24.42578125" style="608" customWidth="1"/>
    <col min="13014" max="13247" width="9.140625" style="608"/>
    <col min="13248" max="13248" width="20" style="608" customWidth="1"/>
    <col min="13249" max="13260" width="11.7109375" style="608" customWidth="1"/>
    <col min="13261" max="13261" width="6.7109375" style="608" customWidth="1"/>
    <col min="13262" max="13269" width="24.42578125" style="608" customWidth="1"/>
    <col min="13270" max="13503" width="9.140625" style="608"/>
    <col min="13504" max="13504" width="20" style="608" customWidth="1"/>
    <col min="13505" max="13516" width="11.7109375" style="608" customWidth="1"/>
    <col min="13517" max="13517" width="6.7109375" style="608" customWidth="1"/>
    <col min="13518" max="13525" width="24.42578125" style="608" customWidth="1"/>
    <col min="13526" max="13759" width="9.140625" style="608"/>
    <col min="13760" max="13760" width="20" style="608" customWidth="1"/>
    <col min="13761" max="13772" width="11.7109375" style="608" customWidth="1"/>
    <col min="13773" max="13773" width="6.7109375" style="608" customWidth="1"/>
    <col min="13774" max="13781" width="24.42578125" style="608" customWidth="1"/>
    <col min="13782" max="14015" width="9.140625" style="608"/>
    <col min="14016" max="14016" width="20" style="608" customWidth="1"/>
    <col min="14017" max="14028" width="11.7109375" style="608" customWidth="1"/>
    <col min="14029" max="14029" width="6.7109375" style="608" customWidth="1"/>
    <col min="14030" max="14037" width="24.42578125" style="608" customWidth="1"/>
    <col min="14038" max="14271" width="9.140625" style="608"/>
    <col min="14272" max="14272" width="20" style="608" customWidth="1"/>
    <col min="14273" max="14284" width="11.7109375" style="608" customWidth="1"/>
    <col min="14285" max="14285" width="6.7109375" style="608" customWidth="1"/>
    <col min="14286" max="14293" width="24.42578125" style="608" customWidth="1"/>
    <col min="14294" max="14527" width="9.140625" style="608"/>
    <col min="14528" max="14528" width="20" style="608" customWidth="1"/>
    <col min="14529" max="14540" width="11.7109375" style="608" customWidth="1"/>
    <col min="14541" max="14541" width="6.7109375" style="608" customWidth="1"/>
    <col min="14542" max="14549" width="24.42578125" style="608" customWidth="1"/>
    <col min="14550" max="14783" width="9.140625" style="608"/>
    <col min="14784" max="14784" width="20" style="608" customWidth="1"/>
    <col min="14785" max="14796" width="11.7109375" style="608" customWidth="1"/>
    <col min="14797" max="14797" width="6.7109375" style="608" customWidth="1"/>
    <col min="14798" max="14805" width="24.42578125" style="608" customWidth="1"/>
    <col min="14806" max="15039" width="9.140625" style="608"/>
    <col min="15040" max="15040" width="20" style="608" customWidth="1"/>
    <col min="15041" max="15052" width="11.7109375" style="608" customWidth="1"/>
    <col min="15053" max="15053" width="6.7109375" style="608" customWidth="1"/>
    <col min="15054" max="15061" width="24.42578125" style="608" customWidth="1"/>
    <col min="15062" max="15295" width="9.140625" style="608"/>
    <col min="15296" max="15296" width="20" style="608" customWidth="1"/>
    <col min="15297" max="15308" width="11.7109375" style="608" customWidth="1"/>
    <col min="15309" max="15309" width="6.7109375" style="608" customWidth="1"/>
    <col min="15310" max="15317" width="24.42578125" style="608" customWidth="1"/>
    <col min="15318" max="15551" width="9.140625" style="608"/>
    <col min="15552" max="15552" width="20" style="608" customWidth="1"/>
    <col min="15553" max="15564" width="11.7109375" style="608" customWidth="1"/>
    <col min="15565" max="15565" width="6.7109375" style="608" customWidth="1"/>
    <col min="15566" max="15573" width="24.42578125" style="608" customWidth="1"/>
    <col min="15574" max="15807" width="9.140625" style="608"/>
    <col min="15808" max="15808" width="20" style="608" customWidth="1"/>
    <col min="15809" max="15820" width="11.7109375" style="608" customWidth="1"/>
    <col min="15821" max="15821" width="6.7109375" style="608" customWidth="1"/>
    <col min="15822" max="15829" width="24.42578125" style="608" customWidth="1"/>
    <col min="15830" max="16063" width="9.140625" style="608"/>
    <col min="16064" max="16064" width="20" style="608" customWidth="1"/>
    <col min="16065" max="16076" width="11.7109375" style="608" customWidth="1"/>
    <col min="16077" max="16077" width="6.7109375" style="608" customWidth="1"/>
    <col min="16078" max="16085" width="24.42578125" style="608" customWidth="1"/>
    <col min="16086" max="16384" width="9.140625" style="608"/>
  </cols>
  <sheetData>
    <row r="1" spans="1:15" ht="15" customHeight="1">
      <c r="M1" s="569" t="s">
        <v>675</v>
      </c>
    </row>
    <row r="2" spans="1:15" ht="15" customHeight="1">
      <c r="M2" s="569"/>
    </row>
    <row r="3" spans="1:15" ht="22.5" customHeight="1">
      <c r="A3" s="1390" t="s">
        <v>658</v>
      </c>
      <c r="B3" s="1390"/>
      <c r="C3" s="1390"/>
      <c r="D3" s="1390"/>
      <c r="E3" s="1390"/>
      <c r="F3" s="1390"/>
      <c r="G3" s="1390"/>
      <c r="H3" s="1390"/>
      <c r="I3" s="1390"/>
      <c r="J3" s="1390"/>
      <c r="K3" s="1390"/>
      <c r="L3" s="1390"/>
      <c r="M3" s="1390"/>
    </row>
    <row r="4" spans="1:15" ht="22.5" customHeight="1">
      <c r="A4" s="1391" t="s">
        <v>659</v>
      </c>
      <c r="B4" s="1391"/>
      <c r="C4" s="1391"/>
      <c r="D4" s="1391"/>
      <c r="E4" s="1391"/>
      <c r="F4" s="1391"/>
      <c r="G4" s="1391"/>
      <c r="H4" s="1391"/>
      <c r="I4" s="1391"/>
      <c r="J4" s="1391"/>
      <c r="K4" s="1391"/>
      <c r="L4" s="1391"/>
      <c r="M4" s="1391"/>
    </row>
    <row r="5" spans="1:15" ht="15" customHeight="1" thickBot="1">
      <c r="A5" s="1392"/>
      <c r="B5" s="1392"/>
      <c r="C5" s="1392"/>
      <c r="D5" s="1392"/>
      <c r="E5" s="1392"/>
      <c r="F5" s="1392"/>
      <c r="G5" s="1392"/>
      <c r="H5" s="1392"/>
      <c r="I5" s="1392"/>
      <c r="J5" s="1392"/>
      <c r="K5" s="1392"/>
      <c r="L5" s="1392"/>
      <c r="M5" s="1392"/>
    </row>
    <row r="6" spans="1:15" ht="24.75" customHeight="1" thickTop="1">
      <c r="A6" s="1397" t="s">
        <v>125</v>
      </c>
      <c r="B6" s="1382" t="s">
        <v>122</v>
      </c>
      <c r="C6" s="1396"/>
      <c r="D6" s="1383"/>
      <c r="E6" s="1382" t="s">
        <v>649</v>
      </c>
      <c r="F6" s="1396"/>
      <c r="G6" s="1383"/>
      <c r="H6" s="1382" t="s">
        <v>651</v>
      </c>
      <c r="I6" s="1396"/>
      <c r="J6" s="1383"/>
      <c r="K6" s="1382" t="s">
        <v>653</v>
      </c>
      <c r="L6" s="1396"/>
      <c r="M6" s="1383"/>
      <c r="O6" s="650"/>
    </row>
    <row r="7" spans="1:15" ht="25.5" customHeight="1">
      <c r="A7" s="1398"/>
      <c r="B7" s="1388" t="s">
        <v>660</v>
      </c>
      <c r="C7" s="1389"/>
      <c r="D7" s="1386" t="s">
        <v>661</v>
      </c>
      <c r="E7" s="1388" t="s">
        <v>660</v>
      </c>
      <c r="F7" s="1389"/>
      <c r="G7" s="1386" t="s">
        <v>661</v>
      </c>
      <c r="H7" s="1388" t="s">
        <v>660</v>
      </c>
      <c r="I7" s="1389"/>
      <c r="J7" s="1386" t="s">
        <v>661</v>
      </c>
      <c r="K7" s="1388" t="s">
        <v>660</v>
      </c>
      <c r="L7" s="1389"/>
      <c r="M7" s="1386" t="s">
        <v>661</v>
      </c>
    </row>
    <row r="8" spans="1:15" ht="25.5" customHeight="1" thickBot="1">
      <c r="A8" s="1399"/>
      <c r="B8" s="460" t="s">
        <v>151</v>
      </c>
      <c r="C8" s="609" t="s">
        <v>152</v>
      </c>
      <c r="D8" s="1387"/>
      <c r="E8" s="460" t="s">
        <v>151</v>
      </c>
      <c r="F8" s="609" t="s">
        <v>152</v>
      </c>
      <c r="G8" s="1387"/>
      <c r="H8" s="460" t="s">
        <v>151</v>
      </c>
      <c r="I8" s="609" t="s">
        <v>152</v>
      </c>
      <c r="J8" s="1387"/>
      <c r="K8" s="460" t="s">
        <v>151</v>
      </c>
      <c r="L8" s="609" t="s">
        <v>152</v>
      </c>
      <c r="M8" s="1387"/>
    </row>
    <row r="9" spans="1:15" ht="20.100000000000001" customHeight="1" thickTop="1">
      <c r="A9" s="610" t="s">
        <v>127</v>
      </c>
      <c r="B9" s="611">
        <v>4642.3</v>
      </c>
      <c r="C9" s="612">
        <v>4645.6000000000004</v>
      </c>
      <c r="D9" s="613">
        <f>C9/B9*100</f>
        <v>100.07108545333132</v>
      </c>
      <c r="E9" s="612">
        <v>3006.8</v>
      </c>
      <c r="F9" s="612">
        <v>3058.6</v>
      </c>
      <c r="G9" s="616">
        <f t="shared" ref="G9:G23" si="0">F9/E9*100</f>
        <v>101.72276174005586</v>
      </c>
      <c r="H9" s="615">
        <v>21.9</v>
      </c>
      <c r="I9" s="615">
        <v>17.7</v>
      </c>
      <c r="J9" s="617">
        <f t="shared" ref="J9:J23" si="1">I9/H9*100</f>
        <v>80.821917808219183</v>
      </c>
      <c r="K9" s="651">
        <v>223.7</v>
      </c>
      <c r="L9" s="612">
        <v>237.1</v>
      </c>
      <c r="M9" s="616">
        <f t="shared" ref="M9:M23" si="2">L9/K9*100</f>
        <v>105.99016540008941</v>
      </c>
    </row>
    <row r="10" spans="1:15" ht="20.100000000000001" customHeight="1">
      <c r="A10" s="618" t="s">
        <v>662</v>
      </c>
      <c r="B10" s="619">
        <v>4268.2</v>
      </c>
      <c r="C10" s="620">
        <v>4241.3</v>
      </c>
      <c r="D10" s="621">
        <f>C10/B10*100</f>
        <v>99.369757743310998</v>
      </c>
      <c r="E10" s="620">
        <v>3090.3</v>
      </c>
      <c r="F10" s="620">
        <v>3122</v>
      </c>
      <c r="G10" s="624">
        <f t="shared" si="0"/>
        <v>101.02579037633885</v>
      </c>
      <c r="H10" s="623">
        <v>28.4</v>
      </c>
      <c r="I10" s="623">
        <v>26.5</v>
      </c>
      <c r="J10" s="624">
        <f t="shared" si="1"/>
        <v>93.309859154929583</v>
      </c>
      <c r="K10" s="619">
        <v>286.8</v>
      </c>
      <c r="L10" s="620">
        <v>305.3</v>
      </c>
      <c r="M10" s="624">
        <f t="shared" si="2"/>
        <v>106.45048814504881</v>
      </c>
    </row>
    <row r="11" spans="1:15" ht="20.100000000000001" customHeight="1">
      <c r="A11" s="618" t="s">
        <v>663</v>
      </c>
      <c r="B11" s="619">
        <v>2053.1999999999998</v>
      </c>
      <c r="C11" s="620">
        <v>2026</v>
      </c>
      <c r="D11" s="621">
        <f t="shared" ref="D11:D18" si="3">C11/B11*100</f>
        <v>98.675238651860525</v>
      </c>
      <c r="E11" s="620">
        <v>1333.8</v>
      </c>
      <c r="F11" s="620">
        <v>1350.7</v>
      </c>
      <c r="G11" s="624">
        <f t="shared" si="0"/>
        <v>101.26705653021443</v>
      </c>
      <c r="H11" s="623">
        <v>15.9</v>
      </c>
      <c r="I11" s="623">
        <v>12.9</v>
      </c>
      <c r="J11" s="624">
        <f t="shared" si="1"/>
        <v>81.132075471698116</v>
      </c>
      <c r="K11" s="619">
        <v>156.1</v>
      </c>
      <c r="L11" s="620">
        <v>161.30000000000001</v>
      </c>
      <c r="M11" s="624">
        <f t="shared" si="2"/>
        <v>103.33119795003205</v>
      </c>
    </row>
    <row r="12" spans="1:15" ht="20.100000000000001" customHeight="1">
      <c r="A12" s="618" t="s">
        <v>664</v>
      </c>
      <c r="B12" s="619">
        <v>1739.3</v>
      </c>
      <c r="C12" s="620">
        <v>1723.5</v>
      </c>
      <c r="D12" s="621">
        <f t="shared" si="3"/>
        <v>99.091588570114425</v>
      </c>
      <c r="E12" s="620">
        <v>1181.5</v>
      </c>
      <c r="F12" s="620">
        <v>1204.5999999999999</v>
      </c>
      <c r="G12" s="624">
        <f t="shared" si="0"/>
        <v>101.95514176893778</v>
      </c>
      <c r="H12" s="623">
        <v>11.4</v>
      </c>
      <c r="I12" s="623">
        <v>9</v>
      </c>
      <c r="J12" s="624">
        <f t="shared" si="1"/>
        <v>78.94736842105263</v>
      </c>
      <c r="K12" s="619">
        <v>168.1</v>
      </c>
      <c r="L12" s="620">
        <v>175.4</v>
      </c>
      <c r="M12" s="624">
        <f t="shared" si="2"/>
        <v>104.34265318262939</v>
      </c>
    </row>
    <row r="13" spans="1:15" ht="20.100000000000001" customHeight="1">
      <c r="A13" s="618" t="s">
        <v>665</v>
      </c>
      <c r="B13" s="619">
        <v>1113.5</v>
      </c>
      <c r="C13" s="620">
        <v>1064.5</v>
      </c>
      <c r="D13" s="621">
        <f t="shared" si="3"/>
        <v>95.5994611585092</v>
      </c>
      <c r="E13" s="620">
        <v>540.6</v>
      </c>
      <c r="F13" s="620">
        <v>545.6</v>
      </c>
      <c r="G13" s="624">
        <f t="shared" si="0"/>
        <v>100.92489826119126</v>
      </c>
      <c r="H13" s="623">
        <v>9.6</v>
      </c>
      <c r="I13" s="623">
        <v>7.4</v>
      </c>
      <c r="J13" s="624">
        <f t="shared" si="1"/>
        <v>77.083333333333343</v>
      </c>
      <c r="K13" s="619">
        <v>120.6</v>
      </c>
      <c r="L13" s="620">
        <v>125.7</v>
      </c>
      <c r="M13" s="624">
        <f t="shared" si="2"/>
        <v>104.22885572139305</v>
      </c>
    </row>
    <row r="14" spans="1:15" ht="20.100000000000001" customHeight="1">
      <c r="A14" s="618" t="s">
        <v>666</v>
      </c>
      <c r="B14" s="626">
        <v>3655.6</v>
      </c>
      <c r="C14" s="627">
        <v>3524.1</v>
      </c>
      <c r="D14" s="621">
        <f t="shared" si="3"/>
        <v>96.402779297516133</v>
      </c>
      <c r="E14" s="620">
        <v>1637.9</v>
      </c>
      <c r="F14" s="620">
        <v>1643.5</v>
      </c>
      <c r="G14" s="624">
        <f t="shared" si="0"/>
        <v>100.34190121497038</v>
      </c>
      <c r="H14" s="623">
        <v>27</v>
      </c>
      <c r="I14" s="623">
        <v>24.7</v>
      </c>
      <c r="J14" s="624">
        <f t="shared" si="1"/>
        <v>91.481481481481481</v>
      </c>
      <c r="K14" s="620">
        <v>296.3</v>
      </c>
      <c r="L14" s="620">
        <v>309.60000000000002</v>
      </c>
      <c r="M14" s="624">
        <f t="shared" si="2"/>
        <v>104.48869389132636</v>
      </c>
    </row>
    <row r="15" spans="1:15" ht="20.100000000000001" customHeight="1">
      <c r="A15" s="618" t="s">
        <v>667</v>
      </c>
      <c r="B15" s="619">
        <v>1699.6</v>
      </c>
      <c r="C15" s="620">
        <v>1687.6</v>
      </c>
      <c r="D15" s="621">
        <f t="shared" si="3"/>
        <v>99.293951518004235</v>
      </c>
      <c r="E15" s="620">
        <v>937.3</v>
      </c>
      <c r="F15" s="620">
        <v>971.6</v>
      </c>
      <c r="G15" s="624">
        <f t="shared" si="0"/>
        <v>103.65944734876776</v>
      </c>
      <c r="H15" s="623">
        <v>12</v>
      </c>
      <c r="I15" s="623">
        <v>10.1</v>
      </c>
      <c r="J15" s="624">
        <f t="shared" si="1"/>
        <v>84.166666666666671</v>
      </c>
      <c r="K15" s="620">
        <v>138.19999999999999</v>
      </c>
      <c r="L15" s="620">
        <v>146.80000000000001</v>
      </c>
      <c r="M15" s="624">
        <f t="shared" si="2"/>
        <v>106.22286541244574</v>
      </c>
    </row>
    <row r="16" spans="1:15" ht="20.100000000000001" customHeight="1">
      <c r="A16" s="618" t="s">
        <v>668</v>
      </c>
      <c r="B16" s="619">
        <v>1836.8</v>
      </c>
      <c r="C16" s="620">
        <v>1793.7</v>
      </c>
      <c r="D16" s="621">
        <f t="shared" si="3"/>
        <v>97.65352787456446</v>
      </c>
      <c r="E16" s="620">
        <v>1150.4000000000001</v>
      </c>
      <c r="F16" s="620">
        <v>1163.3</v>
      </c>
      <c r="G16" s="624">
        <f t="shared" si="0"/>
        <v>101.12134909596662</v>
      </c>
      <c r="H16" s="623">
        <v>13.9</v>
      </c>
      <c r="I16" s="623">
        <v>10.9</v>
      </c>
      <c r="J16" s="624">
        <f t="shared" si="1"/>
        <v>78.417266187050359</v>
      </c>
      <c r="K16" s="620">
        <v>139.9</v>
      </c>
      <c r="L16" s="620">
        <v>140.6</v>
      </c>
      <c r="M16" s="624">
        <f t="shared" si="2"/>
        <v>100.50035739814152</v>
      </c>
    </row>
    <row r="17" spans="1:15" ht="20.100000000000001" customHeight="1">
      <c r="A17" s="618" t="s">
        <v>669</v>
      </c>
      <c r="B17" s="619">
        <v>1705.6</v>
      </c>
      <c r="C17" s="620">
        <v>1689.1</v>
      </c>
      <c r="D17" s="621">
        <f t="shared" si="3"/>
        <v>99.032598499061919</v>
      </c>
      <c r="E17" s="620">
        <v>1098.4000000000001</v>
      </c>
      <c r="F17" s="620">
        <v>1126.3</v>
      </c>
      <c r="G17" s="624">
        <f t="shared" si="0"/>
        <v>102.54005826656953</v>
      </c>
      <c r="H17" s="623">
        <v>12.3</v>
      </c>
      <c r="I17" s="623">
        <v>10.3</v>
      </c>
      <c r="J17" s="624">
        <f t="shared" si="1"/>
        <v>83.739837398373979</v>
      </c>
      <c r="K17" s="620">
        <v>142.5</v>
      </c>
      <c r="L17" s="620">
        <v>148.4</v>
      </c>
      <c r="M17" s="624">
        <f t="shared" si="2"/>
        <v>104.14035087719297</v>
      </c>
    </row>
    <row r="18" spans="1:15" ht="20.100000000000001" customHeight="1">
      <c r="A18" s="618" t="s">
        <v>136</v>
      </c>
      <c r="B18" s="619">
        <v>1548.4</v>
      </c>
      <c r="C18" s="612">
        <v>1520.3</v>
      </c>
      <c r="D18" s="621">
        <f t="shared" si="3"/>
        <v>98.185223456471178</v>
      </c>
      <c r="E18" s="620">
        <v>1066.0999999999999</v>
      </c>
      <c r="F18" s="620">
        <v>1086.3</v>
      </c>
      <c r="G18" s="624">
        <f t="shared" si="0"/>
        <v>101.89475658943815</v>
      </c>
      <c r="H18" s="623">
        <v>11</v>
      </c>
      <c r="I18" s="623">
        <v>9.1</v>
      </c>
      <c r="J18" s="624">
        <f t="shared" si="1"/>
        <v>82.727272727272734</v>
      </c>
      <c r="K18" s="620">
        <v>106.9</v>
      </c>
      <c r="L18" s="620">
        <v>106.4</v>
      </c>
      <c r="M18" s="624">
        <f t="shared" si="2"/>
        <v>99.53227315247895</v>
      </c>
      <c r="O18" s="652"/>
    </row>
    <row r="19" spans="1:15" ht="20.100000000000001" customHeight="1">
      <c r="A19" s="633" t="s">
        <v>670</v>
      </c>
      <c r="B19" s="619">
        <v>4252.6000000000004</v>
      </c>
      <c r="C19" s="612">
        <v>4201.5</v>
      </c>
      <c r="D19" s="621">
        <f>C19/B19*100</f>
        <v>98.798382166204192</v>
      </c>
      <c r="E19" s="620">
        <v>2655.4</v>
      </c>
      <c r="F19" s="620">
        <v>2704.8</v>
      </c>
      <c r="G19" s="624">
        <f>F19/E19*100</f>
        <v>101.86036002108911</v>
      </c>
      <c r="H19" s="623">
        <v>29.1</v>
      </c>
      <c r="I19" s="623">
        <v>23.6</v>
      </c>
      <c r="J19" s="624">
        <f>I19/H19*100</f>
        <v>81.099656357388312</v>
      </c>
      <c r="K19" s="620">
        <v>261.89999999999998</v>
      </c>
      <c r="L19" s="620">
        <v>272.5</v>
      </c>
      <c r="M19" s="624">
        <f>L19/K19*100</f>
        <v>104.04734631538757</v>
      </c>
      <c r="O19" s="652"/>
    </row>
    <row r="20" spans="1:15" ht="20.100000000000001" customHeight="1">
      <c r="A20" s="634" t="s">
        <v>671</v>
      </c>
      <c r="B20" s="619">
        <v>2226.3000000000002</v>
      </c>
      <c r="C20" s="620">
        <v>2187.6</v>
      </c>
      <c r="D20" s="621">
        <f>C20/B20*100</f>
        <v>98.261689799218416</v>
      </c>
      <c r="E20" s="620">
        <v>1317.4</v>
      </c>
      <c r="F20" s="620">
        <v>1345</v>
      </c>
      <c r="G20" s="624">
        <f>F20/E20*100</f>
        <v>102.09503567633216</v>
      </c>
      <c r="H20" s="623">
        <v>17.399999999999999</v>
      </c>
      <c r="I20" s="623">
        <v>14.8</v>
      </c>
      <c r="J20" s="624">
        <f>I20/H20*100</f>
        <v>85.05747126436782</v>
      </c>
      <c r="K20" s="620">
        <v>182.9</v>
      </c>
      <c r="L20" s="620">
        <v>184.3</v>
      </c>
      <c r="M20" s="624">
        <f>L20/K20*100</f>
        <v>100.7654455986878</v>
      </c>
      <c r="O20" s="652"/>
    </row>
    <row r="21" spans="1:15" ht="20.100000000000001" customHeight="1">
      <c r="A21" s="653" t="s">
        <v>672</v>
      </c>
      <c r="B21" s="654">
        <v>1763.1</v>
      </c>
      <c r="C21" s="655">
        <v>1738.5</v>
      </c>
      <c r="D21" s="656">
        <f>C21/B21*100</f>
        <v>98.604730304577174</v>
      </c>
      <c r="E21" s="655">
        <v>1174.7</v>
      </c>
      <c r="F21" s="655">
        <v>1203.8</v>
      </c>
      <c r="G21" s="657">
        <f>F21/E21*100</f>
        <v>102.47722822848387</v>
      </c>
      <c r="H21" s="658">
        <v>11.6</v>
      </c>
      <c r="I21" s="658">
        <v>11.2</v>
      </c>
      <c r="J21" s="657">
        <f>I21/H21*100</f>
        <v>96.551724137931032</v>
      </c>
      <c r="K21" s="655">
        <v>127.5</v>
      </c>
      <c r="L21" s="655">
        <v>128</v>
      </c>
      <c r="M21" s="657">
        <f>L21/K21*100</f>
        <v>100.3921568627451</v>
      </c>
      <c r="O21" s="652"/>
    </row>
    <row r="22" spans="1:15" ht="20.100000000000001" customHeight="1" thickBot="1">
      <c r="A22" s="635" t="s">
        <v>673</v>
      </c>
      <c r="B22" s="636">
        <v>5299.8</v>
      </c>
      <c r="C22" s="637">
        <v>5222.3999999999996</v>
      </c>
      <c r="D22" s="638">
        <f>C22/B22*100</f>
        <v>98.539567530850221</v>
      </c>
      <c r="E22" s="637">
        <v>2434.4</v>
      </c>
      <c r="F22" s="637">
        <v>2457.6</v>
      </c>
      <c r="G22" s="641">
        <f>F22/E22*100</f>
        <v>100.95300690108444</v>
      </c>
      <c r="H22" s="640">
        <v>34.9</v>
      </c>
      <c r="I22" s="640">
        <v>29.9</v>
      </c>
      <c r="J22" s="641">
        <f>I22/H22*100</f>
        <v>85.673352435530077</v>
      </c>
      <c r="K22" s="637">
        <v>480.2</v>
      </c>
      <c r="L22" s="637">
        <v>508.7</v>
      </c>
      <c r="M22" s="641">
        <f>L22/K22*100</f>
        <v>105.93502707205332</v>
      </c>
      <c r="O22" s="659"/>
    </row>
    <row r="23" spans="1:15" ht="20.100000000000001" customHeight="1" thickTop="1" thickBot="1">
      <c r="A23" s="642" t="s">
        <v>122</v>
      </c>
      <c r="B23" s="643">
        <v>37804.199999999997</v>
      </c>
      <c r="C23" s="644">
        <v>37265.699999999997</v>
      </c>
      <c r="D23" s="645">
        <f>C23/B23*100</f>
        <v>98.5755550970527</v>
      </c>
      <c r="E23" s="643">
        <v>22624.9</v>
      </c>
      <c r="F23" s="644">
        <f>SUM(F9:F22)</f>
        <v>22983.699999999997</v>
      </c>
      <c r="G23" s="645">
        <f t="shared" si="0"/>
        <v>101.58586336293196</v>
      </c>
      <c r="H23" s="660">
        <v>256.3</v>
      </c>
      <c r="I23" s="647">
        <v>218.2</v>
      </c>
      <c r="J23" s="645">
        <f t="shared" si="1"/>
        <v>85.134607881388987</v>
      </c>
      <c r="K23" s="644">
        <v>2831.7</v>
      </c>
      <c r="L23" s="644">
        <v>2950.1</v>
      </c>
      <c r="M23" s="645">
        <f t="shared" si="2"/>
        <v>104.1812338877706</v>
      </c>
    </row>
    <row r="24" spans="1:15" ht="15" customHeight="1" thickTop="1">
      <c r="B24" s="649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</row>
    <row r="25" spans="1:15" ht="15" customHeight="1">
      <c r="A25" s="607" t="s">
        <v>674</v>
      </c>
      <c r="B25" s="649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</row>
    <row r="26" spans="1:15" ht="15" customHeight="1"/>
    <row r="27" spans="1:15" ht="15" customHeight="1">
      <c r="A27" s="607" t="s">
        <v>656</v>
      </c>
    </row>
  </sheetData>
  <mergeCells count="16">
    <mergeCell ref="M7:M8"/>
    <mergeCell ref="A3:M3"/>
    <mergeCell ref="A4:M4"/>
    <mergeCell ref="A5:M5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34"/>
  <sheetViews>
    <sheetView workbookViewId="0">
      <selection activeCell="F15" sqref="F15"/>
    </sheetView>
  </sheetViews>
  <sheetFormatPr defaultRowHeight="26.25"/>
  <cols>
    <col min="1" max="1" width="11.5703125" style="273" customWidth="1"/>
    <col min="2" max="2" width="75.42578125" style="274" customWidth="1"/>
    <col min="3" max="233" width="9.140625" style="275"/>
    <col min="234" max="234" width="12.5703125" style="275" customWidth="1"/>
    <col min="235" max="235" width="103.7109375" style="275" customWidth="1"/>
    <col min="236" max="489" width="9.140625" style="275"/>
    <col min="490" max="490" width="12.5703125" style="275" customWidth="1"/>
    <col min="491" max="491" width="103.7109375" style="275" customWidth="1"/>
    <col min="492" max="745" width="9.140625" style="275"/>
    <col min="746" max="746" width="12.5703125" style="275" customWidth="1"/>
    <col min="747" max="747" width="103.7109375" style="275" customWidth="1"/>
    <col min="748" max="1001" width="9.140625" style="275"/>
    <col min="1002" max="1002" width="12.5703125" style="275" customWidth="1"/>
    <col min="1003" max="1003" width="103.7109375" style="275" customWidth="1"/>
    <col min="1004" max="1257" width="9.140625" style="275"/>
    <col min="1258" max="1258" width="12.5703125" style="275" customWidth="1"/>
    <col min="1259" max="1259" width="103.7109375" style="275" customWidth="1"/>
    <col min="1260" max="1513" width="9.140625" style="275"/>
    <col min="1514" max="1514" width="12.5703125" style="275" customWidth="1"/>
    <col min="1515" max="1515" width="103.7109375" style="275" customWidth="1"/>
    <col min="1516" max="1769" width="9.140625" style="275"/>
    <col min="1770" max="1770" width="12.5703125" style="275" customWidth="1"/>
    <col min="1771" max="1771" width="103.7109375" style="275" customWidth="1"/>
    <col min="1772" max="2025" width="9.140625" style="275"/>
    <col min="2026" max="2026" width="12.5703125" style="275" customWidth="1"/>
    <col min="2027" max="2027" width="103.7109375" style="275" customWidth="1"/>
    <col min="2028" max="2281" width="9.140625" style="275"/>
    <col min="2282" max="2282" width="12.5703125" style="275" customWidth="1"/>
    <col min="2283" max="2283" width="103.7109375" style="275" customWidth="1"/>
    <col min="2284" max="2537" width="9.140625" style="275"/>
    <col min="2538" max="2538" width="12.5703125" style="275" customWidth="1"/>
    <col min="2539" max="2539" width="103.7109375" style="275" customWidth="1"/>
    <col min="2540" max="2793" width="9.140625" style="275"/>
    <col min="2794" max="2794" width="12.5703125" style="275" customWidth="1"/>
    <col min="2795" max="2795" width="103.7109375" style="275" customWidth="1"/>
    <col min="2796" max="3049" width="9.140625" style="275"/>
    <col min="3050" max="3050" width="12.5703125" style="275" customWidth="1"/>
    <col min="3051" max="3051" width="103.7109375" style="275" customWidth="1"/>
    <col min="3052" max="3305" width="9.140625" style="275"/>
    <col min="3306" max="3306" width="12.5703125" style="275" customWidth="1"/>
    <col min="3307" max="3307" width="103.7109375" style="275" customWidth="1"/>
    <col min="3308" max="3561" width="9.140625" style="275"/>
    <col min="3562" max="3562" width="12.5703125" style="275" customWidth="1"/>
    <col min="3563" max="3563" width="103.7109375" style="275" customWidth="1"/>
    <col min="3564" max="3817" width="9.140625" style="275"/>
    <col min="3818" max="3818" width="12.5703125" style="275" customWidth="1"/>
    <col min="3819" max="3819" width="103.7109375" style="275" customWidth="1"/>
    <col min="3820" max="4073" width="9.140625" style="275"/>
    <col min="4074" max="4074" width="12.5703125" style="275" customWidth="1"/>
    <col min="4075" max="4075" width="103.7109375" style="275" customWidth="1"/>
    <col min="4076" max="4329" width="9.140625" style="275"/>
    <col min="4330" max="4330" width="12.5703125" style="275" customWidth="1"/>
    <col min="4331" max="4331" width="103.7109375" style="275" customWidth="1"/>
    <col min="4332" max="4585" width="9.140625" style="275"/>
    <col min="4586" max="4586" width="12.5703125" style="275" customWidth="1"/>
    <col min="4587" max="4587" width="103.7109375" style="275" customWidth="1"/>
    <col min="4588" max="4841" width="9.140625" style="275"/>
    <col min="4842" max="4842" width="12.5703125" style="275" customWidth="1"/>
    <col min="4843" max="4843" width="103.7109375" style="275" customWidth="1"/>
    <col min="4844" max="5097" width="9.140625" style="275"/>
    <col min="5098" max="5098" width="12.5703125" style="275" customWidth="1"/>
    <col min="5099" max="5099" width="103.7109375" style="275" customWidth="1"/>
    <col min="5100" max="5353" width="9.140625" style="275"/>
    <col min="5354" max="5354" width="12.5703125" style="275" customWidth="1"/>
    <col min="5355" max="5355" width="103.7109375" style="275" customWidth="1"/>
    <col min="5356" max="5609" width="9.140625" style="275"/>
    <col min="5610" max="5610" width="12.5703125" style="275" customWidth="1"/>
    <col min="5611" max="5611" width="103.7109375" style="275" customWidth="1"/>
    <col min="5612" max="5865" width="9.140625" style="275"/>
    <col min="5866" max="5866" width="12.5703125" style="275" customWidth="1"/>
    <col min="5867" max="5867" width="103.7109375" style="275" customWidth="1"/>
    <col min="5868" max="6121" width="9.140625" style="275"/>
    <col min="6122" max="6122" width="12.5703125" style="275" customWidth="1"/>
    <col min="6123" max="6123" width="103.7109375" style="275" customWidth="1"/>
    <col min="6124" max="6377" width="9.140625" style="275"/>
    <col min="6378" max="6378" width="12.5703125" style="275" customWidth="1"/>
    <col min="6379" max="6379" width="103.7109375" style="275" customWidth="1"/>
    <col min="6380" max="6633" width="9.140625" style="275"/>
    <col min="6634" max="6634" width="12.5703125" style="275" customWidth="1"/>
    <col min="6635" max="6635" width="103.7109375" style="275" customWidth="1"/>
    <col min="6636" max="6889" width="9.140625" style="275"/>
    <col min="6890" max="6890" width="12.5703125" style="275" customWidth="1"/>
    <col min="6891" max="6891" width="103.7109375" style="275" customWidth="1"/>
    <col min="6892" max="7145" width="9.140625" style="275"/>
    <col min="7146" max="7146" width="12.5703125" style="275" customWidth="1"/>
    <col min="7147" max="7147" width="103.7109375" style="275" customWidth="1"/>
    <col min="7148" max="7401" width="9.140625" style="275"/>
    <col min="7402" max="7402" width="12.5703125" style="275" customWidth="1"/>
    <col min="7403" max="7403" width="103.7109375" style="275" customWidth="1"/>
    <col min="7404" max="7657" width="9.140625" style="275"/>
    <col min="7658" max="7658" width="12.5703125" style="275" customWidth="1"/>
    <col min="7659" max="7659" width="103.7109375" style="275" customWidth="1"/>
    <col min="7660" max="7913" width="9.140625" style="275"/>
    <col min="7914" max="7914" width="12.5703125" style="275" customWidth="1"/>
    <col min="7915" max="7915" width="103.7109375" style="275" customWidth="1"/>
    <col min="7916" max="8169" width="9.140625" style="275"/>
    <col min="8170" max="8170" width="12.5703125" style="275" customWidth="1"/>
    <col min="8171" max="8171" width="103.7109375" style="275" customWidth="1"/>
    <col min="8172" max="8425" width="9.140625" style="275"/>
    <col min="8426" max="8426" width="12.5703125" style="275" customWidth="1"/>
    <col min="8427" max="8427" width="103.7109375" style="275" customWidth="1"/>
    <col min="8428" max="8681" width="9.140625" style="275"/>
    <col min="8682" max="8682" width="12.5703125" style="275" customWidth="1"/>
    <col min="8683" max="8683" width="103.7109375" style="275" customWidth="1"/>
    <col min="8684" max="8937" width="9.140625" style="275"/>
    <col min="8938" max="8938" width="12.5703125" style="275" customWidth="1"/>
    <col min="8939" max="8939" width="103.7109375" style="275" customWidth="1"/>
    <col min="8940" max="9193" width="9.140625" style="275"/>
    <col min="9194" max="9194" width="12.5703125" style="275" customWidth="1"/>
    <col min="9195" max="9195" width="103.7109375" style="275" customWidth="1"/>
    <col min="9196" max="9449" width="9.140625" style="275"/>
    <col min="9450" max="9450" width="12.5703125" style="275" customWidth="1"/>
    <col min="9451" max="9451" width="103.7109375" style="275" customWidth="1"/>
    <col min="9452" max="9705" width="9.140625" style="275"/>
    <col min="9706" max="9706" width="12.5703125" style="275" customWidth="1"/>
    <col min="9707" max="9707" width="103.7109375" style="275" customWidth="1"/>
    <col min="9708" max="9961" width="9.140625" style="275"/>
    <col min="9962" max="9962" width="12.5703125" style="275" customWidth="1"/>
    <col min="9963" max="9963" width="103.7109375" style="275" customWidth="1"/>
    <col min="9964" max="10217" width="9.140625" style="275"/>
    <col min="10218" max="10218" width="12.5703125" style="275" customWidth="1"/>
    <col min="10219" max="10219" width="103.7109375" style="275" customWidth="1"/>
    <col min="10220" max="10473" width="9.140625" style="275"/>
    <col min="10474" max="10474" width="12.5703125" style="275" customWidth="1"/>
    <col min="10475" max="10475" width="103.7109375" style="275" customWidth="1"/>
    <col min="10476" max="10729" width="9.140625" style="275"/>
    <col min="10730" max="10730" width="12.5703125" style="275" customWidth="1"/>
    <col min="10731" max="10731" width="103.7109375" style="275" customWidth="1"/>
    <col min="10732" max="10985" width="9.140625" style="275"/>
    <col min="10986" max="10986" width="12.5703125" style="275" customWidth="1"/>
    <col min="10987" max="10987" width="103.7109375" style="275" customWidth="1"/>
    <col min="10988" max="11241" width="9.140625" style="275"/>
    <col min="11242" max="11242" width="12.5703125" style="275" customWidth="1"/>
    <col min="11243" max="11243" width="103.7109375" style="275" customWidth="1"/>
    <col min="11244" max="11497" width="9.140625" style="275"/>
    <col min="11498" max="11498" width="12.5703125" style="275" customWidth="1"/>
    <col min="11499" max="11499" width="103.7109375" style="275" customWidth="1"/>
    <col min="11500" max="11753" width="9.140625" style="275"/>
    <col min="11754" max="11754" width="12.5703125" style="275" customWidth="1"/>
    <col min="11755" max="11755" width="103.7109375" style="275" customWidth="1"/>
    <col min="11756" max="12009" width="9.140625" style="275"/>
    <col min="12010" max="12010" width="12.5703125" style="275" customWidth="1"/>
    <col min="12011" max="12011" width="103.7109375" style="275" customWidth="1"/>
    <col min="12012" max="12265" width="9.140625" style="275"/>
    <col min="12266" max="12266" width="12.5703125" style="275" customWidth="1"/>
    <col min="12267" max="12267" width="103.7109375" style="275" customWidth="1"/>
    <col min="12268" max="12521" width="9.140625" style="275"/>
    <col min="12522" max="12522" width="12.5703125" style="275" customWidth="1"/>
    <col min="12523" max="12523" width="103.7109375" style="275" customWidth="1"/>
    <col min="12524" max="12777" width="9.140625" style="275"/>
    <col min="12778" max="12778" width="12.5703125" style="275" customWidth="1"/>
    <col min="12779" max="12779" width="103.7109375" style="275" customWidth="1"/>
    <col min="12780" max="13033" width="9.140625" style="275"/>
    <col min="13034" max="13034" width="12.5703125" style="275" customWidth="1"/>
    <col min="13035" max="13035" width="103.7109375" style="275" customWidth="1"/>
    <col min="13036" max="13289" width="9.140625" style="275"/>
    <col min="13290" max="13290" width="12.5703125" style="275" customWidth="1"/>
    <col min="13291" max="13291" width="103.7109375" style="275" customWidth="1"/>
    <col min="13292" max="13545" width="9.140625" style="275"/>
    <col min="13546" max="13546" width="12.5703125" style="275" customWidth="1"/>
    <col min="13547" max="13547" width="103.7109375" style="275" customWidth="1"/>
    <col min="13548" max="13801" width="9.140625" style="275"/>
    <col min="13802" max="13802" width="12.5703125" style="275" customWidth="1"/>
    <col min="13803" max="13803" width="103.7109375" style="275" customWidth="1"/>
    <col min="13804" max="14057" width="9.140625" style="275"/>
    <col min="14058" max="14058" width="12.5703125" style="275" customWidth="1"/>
    <col min="14059" max="14059" width="103.7109375" style="275" customWidth="1"/>
    <col min="14060" max="14313" width="9.140625" style="275"/>
    <col min="14314" max="14314" width="12.5703125" style="275" customWidth="1"/>
    <col min="14315" max="14315" width="103.7109375" style="275" customWidth="1"/>
    <col min="14316" max="14569" width="9.140625" style="275"/>
    <col min="14570" max="14570" width="12.5703125" style="275" customWidth="1"/>
    <col min="14571" max="14571" width="103.7109375" style="275" customWidth="1"/>
    <col min="14572" max="14825" width="9.140625" style="275"/>
    <col min="14826" max="14826" width="12.5703125" style="275" customWidth="1"/>
    <col min="14827" max="14827" width="103.7109375" style="275" customWidth="1"/>
    <col min="14828" max="15081" width="9.140625" style="275"/>
    <col min="15082" max="15082" width="12.5703125" style="275" customWidth="1"/>
    <col min="15083" max="15083" width="103.7109375" style="275" customWidth="1"/>
    <col min="15084" max="15337" width="9.140625" style="275"/>
    <col min="15338" max="15338" width="12.5703125" style="275" customWidth="1"/>
    <col min="15339" max="15339" width="103.7109375" style="275" customWidth="1"/>
    <col min="15340" max="15593" width="9.140625" style="275"/>
    <col min="15594" max="15594" width="12.5703125" style="275" customWidth="1"/>
    <col min="15595" max="15595" width="103.7109375" style="275" customWidth="1"/>
    <col min="15596" max="15849" width="9.140625" style="275"/>
    <col min="15850" max="15850" width="12.5703125" style="275" customWidth="1"/>
    <col min="15851" max="15851" width="103.7109375" style="275" customWidth="1"/>
    <col min="15852" max="16105" width="9.140625" style="275"/>
    <col min="16106" max="16106" width="12.5703125" style="275" customWidth="1"/>
    <col min="16107" max="16107" width="103.7109375" style="275" customWidth="1"/>
    <col min="16108" max="16384" width="9.140625" style="275"/>
  </cols>
  <sheetData>
    <row r="1" spans="1:2" s="267" customFormat="1">
      <c r="A1" s="1245" t="s">
        <v>166</v>
      </c>
      <c r="B1" s="1245"/>
    </row>
    <row r="2" spans="1:2" s="267" customFormat="1" ht="12.75" customHeight="1" thickBot="1">
      <c r="A2" s="268"/>
      <c r="B2" s="269"/>
    </row>
    <row r="3" spans="1:2" s="267" customFormat="1" ht="21" customHeight="1" thickTop="1">
      <c r="A3" s="270" t="s">
        <v>167</v>
      </c>
      <c r="B3" s="455"/>
    </row>
    <row r="4" spans="1:2" s="267" customFormat="1" ht="21" customHeight="1">
      <c r="A4" s="271">
        <v>1</v>
      </c>
      <c r="B4" s="272" t="s">
        <v>168</v>
      </c>
    </row>
    <row r="5" spans="1:2" s="267" customFormat="1" ht="21" customHeight="1">
      <c r="A5" s="271" t="s">
        <v>169</v>
      </c>
      <c r="B5" s="272" t="s">
        <v>589</v>
      </c>
    </row>
    <row r="6" spans="1:2" s="267" customFormat="1" ht="21" customHeight="1">
      <c r="A6" s="271" t="s">
        <v>590</v>
      </c>
      <c r="B6" s="272" t="s">
        <v>170</v>
      </c>
    </row>
    <row r="7" spans="1:2" s="267" customFormat="1" ht="21" customHeight="1">
      <c r="A7" s="271">
        <v>2</v>
      </c>
      <c r="B7" s="272" t="s">
        <v>591</v>
      </c>
    </row>
    <row r="8" spans="1:2" s="267" customFormat="1" ht="21" customHeight="1">
      <c r="A8" s="271">
        <v>3</v>
      </c>
      <c r="B8" s="272" t="s">
        <v>171</v>
      </c>
    </row>
    <row r="9" spans="1:2" s="267" customFormat="1" ht="21" customHeight="1">
      <c r="A9" s="271" t="s">
        <v>163</v>
      </c>
      <c r="B9" s="272" t="s">
        <v>592</v>
      </c>
    </row>
    <row r="10" spans="1:2" s="267" customFormat="1" ht="21" customHeight="1">
      <c r="A10" s="271">
        <v>4</v>
      </c>
      <c r="B10" s="272" t="s">
        <v>34</v>
      </c>
    </row>
    <row r="11" spans="1:2" s="267" customFormat="1" ht="21" customHeight="1">
      <c r="A11" s="271">
        <v>5</v>
      </c>
      <c r="B11" s="272" t="s">
        <v>593</v>
      </c>
    </row>
    <row r="12" spans="1:2" s="267" customFormat="1" ht="21" customHeight="1">
      <c r="A12" s="271">
        <v>6</v>
      </c>
      <c r="B12" s="272" t="s">
        <v>172</v>
      </c>
    </row>
    <row r="13" spans="1:2" s="267" customFormat="1" ht="21" customHeight="1">
      <c r="A13" s="271">
        <v>7</v>
      </c>
      <c r="B13" s="272" t="s">
        <v>173</v>
      </c>
    </row>
    <row r="14" spans="1:2" s="267" customFormat="1" ht="21" customHeight="1">
      <c r="A14" s="271">
        <v>8</v>
      </c>
      <c r="B14" s="272" t="s">
        <v>174</v>
      </c>
    </row>
    <row r="15" spans="1:2" s="267" customFormat="1" ht="21" customHeight="1">
      <c r="A15" s="271">
        <v>9</v>
      </c>
      <c r="B15" s="272" t="s">
        <v>594</v>
      </c>
    </row>
    <row r="16" spans="1:2" s="267" customFormat="1" ht="21" customHeight="1">
      <c r="A16" s="271" t="s">
        <v>595</v>
      </c>
      <c r="B16" s="272" t="s">
        <v>596</v>
      </c>
    </row>
    <row r="17" spans="1:2" s="267" customFormat="1" ht="21" customHeight="1">
      <c r="A17" s="271" t="s">
        <v>597</v>
      </c>
      <c r="B17" s="272" t="s">
        <v>598</v>
      </c>
    </row>
    <row r="18" spans="1:2" s="267" customFormat="1" ht="21" customHeight="1">
      <c r="A18" s="271">
        <v>10</v>
      </c>
      <c r="B18" s="272" t="s">
        <v>175</v>
      </c>
    </row>
    <row r="19" spans="1:2" s="267" customFormat="1" ht="21" customHeight="1">
      <c r="A19" s="271">
        <v>11</v>
      </c>
      <c r="B19" s="272" t="s">
        <v>176</v>
      </c>
    </row>
    <row r="20" spans="1:2" s="267" customFormat="1" ht="29.25" customHeight="1">
      <c r="A20" s="271">
        <v>12</v>
      </c>
      <c r="B20" s="272" t="s">
        <v>177</v>
      </c>
    </row>
    <row r="21" spans="1:2" s="267" customFormat="1" ht="29.25" customHeight="1">
      <c r="A21" s="271">
        <v>13</v>
      </c>
      <c r="B21" s="272" t="s">
        <v>178</v>
      </c>
    </row>
    <row r="22" spans="1:2" s="267" customFormat="1" ht="29.25" customHeight="1">
      <c r="A22" s="271">
        <v>14</v>
      </c>
      <c r="B22" s="272" t="s">
        <v>179</v>
      </c>
    </row>
    <row r="23" spans="1:2" s="267" customFormat="1" ht="21" customHeight="1">
      <c r="A23" s="271">
        <v>15</v>
      </c>
      <c r="B23" s="272" t="s">
        <v>180</v>
      </c>
    </row>
    <row r="24" spans="1:2" s="267" customFormat="1" ht="21" customHeight="1">
      <c r="A24" s="271">
        <v>16</v>
      </c>
      <c r="B24" s="272" t="s">
        <v>181</v>
      </c>
    </row>
    <row r="25" spans="1:2" s="267" customFormat="1" ht="21" customHeight="1">
      <c r="A25" s="271">
        <v>17</v>
      </c>
      <c r="B25" s="272" t="s">
        <v>182</v>
      </c>
    </row>
    <row r="26" spans="1:2" s="267" customFormat="1" ht="21" customHeight="1">
      <c r="A26" s="271">
        <v>18</v>
      </c>
      <c r="B26" s="272" t="s">
        <v>183</v>
      </c>
    </row>
    <row r="27" spans="1:2" s="267" customFormat="1" ht="21" customHeight="1">
      <c r="A27" s="271">
        <v>19</v>
      </c>
      <c r="B27" s="272" t="s">
        <v>599</v>
      </c>
    </row>
    <row r="28" spans="1:2" s="267" customFormat="1" ht="21" customHeight="1">
      <c r="A28" s="271">
        <v>20</v>
      </c>
      <c r="B28" s="272" t="s">
        <v>184</v>
      </c>
    </row>
    <row r="29" spans="1:2" s="267" customFormat="1" ht="21" customHeight="1">
      <c r="A29" s="271">
        <v>21</v>
      </c>
      <c r="B29" s="272" t="s">
        <v>185</v>
      </c>
    </row>
    <row r="30" spans="1:2" s="267" customFormat="1" ht="28.5" customHeight="1">
      <c r="A30" s="271">
        <v>22</v>
      </c>
      <c r="B30" s="272" t="s">
        <v>186</v>
      </c>
    </row>
    <row r="31" spans="1:2" s="267" customFormat="1" ht="21" customHeight="1">
      <c r="A31" s="271">
        <v>23</v>
      </c>
      <c r="B31" s="272" t="s">
        <v>187</v>
      </c>
    </row>
    <row r="32" spans="1:2" s="267" customFormat="1" ht="21" customHeight="1">
      <c r="A32" s="271">
        <v>24</v>
      </c>
      <c r="B32" s="272" t="s">
        <v>600</v>
      </c>
    </row>
    <row r="33" spans="1:2" s="267" customFormat="1" ht="21" customHeight="1" thickBot="1">
      <c r="A33" s="1021">
        <v>25</v>
      </c>
      <c r="B33" s="1022" t="s">
        <v>188</v>
      </c>
    </row>
    <row r="34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P34"/>
  <sheetViews>
    <sheetView workbookViewId="0"/>
  </sheetViews>
  <sheetFormatPr defaultRowHeight="15.75"/>
  <cols>
    <col min="1" max="1" width="19.7109375" style="608" customWidth="1"/>
    <col min="2" max="3" width="6.7109375" style="608" customWidth="1"/>
    <col min="4" max="4" width="7.7109375" style="608" customWidth="1"/>
    <col min="5" max="6" width="6.7109375" style="608" customWidth="1"/>
    <col min="7" max="7" width="7.7109375" style="608" customWidth="1"/>
    <col min="8" max="9" width="6.7109375" style="608" customWidth="1"/>
    <col min="10" max="10" width="7.7109375" style="608" customWidth="1"/>
    <col min="11" max="12" width="6.7109375" style="608" customWidth="1"/>
    <col min="13" max="13" width="7.7109375" style="608" customWidth="1"/>
    <col min="14" max="15" width="7" style="608" customWidth="1"/>
    <col min="16" max="16" width="7.7109375" style="608" customWidth="1"/>
    <col min="17" max="16384" width="9.140625" style="661"/>
  </cols>
  <sheetData>
    <row r="1" spans="1:16" ht="15" customHeight="1">
      <c r="P1" s="569" t="s">
        <v>676</v>
      </c>
    </row>
    <row r="2" spans="1:16" ht="15" customHeight="1"/>
    <row r="3" spans="1:16" ht="22.5" customHeight="1">
      <c r="A3" s="1390" t="s">
        <v>658</v>
      </c>
      <c r="B3" s="1390"/>
      <c r="C3" s="1390"/>
      <c r="D3" s="1390"/>
      <c r="E3" s="1390"/>
      <c r="F3" s="1390"/>
      <c r="G3" s="1390"/>
      <c r="H3" s="1390"/>
      <c r="I3" s="1390"/>
      <c r="J3" s="1390"/>
      <c r="K3" s="1390"/>
      <c r="L3" s="1390"/>
      <c r="M3" s="1390"/>
      <c r="N3" s="1390"/>
      <c r="O3" s="1390"/>
      <c r="P3" s="1390"/>
    </row>
    <row r="4" spans="1:16" ht="22.5" customHeight="1">
      <c r="A4" s="1391" t="s">
        <v>677</v>
      </c>
      <c r="B4" s="1391"/>
      <c r="C4" s="1391"/>
      <c r="D4" s="1391"/>
      <c r="E4" s="1391"/>
      <c r="F4" s="1391"/>
      <c r="G4" s="1391"/>
      <c r="H4" s="1391"/>
      <c r="I4" s="1391"/>
      <c r="J4" s="1391"/>
      <c r="K4" s="1391"/>
      <c r="L4" s="1391"/>
      <c r="M4" s="1391"/>
      <c r="N4" s="1391"/>
      <c r="O4" s="1391"/>
      <c r="P4" s="1391"/>
    </row>
    <row r="5" spans="1:16" ht="15" customHeight="1" thickBot="1">
      <c r="A5" s="1400"/>
      <c r="B5" s="1400"/>
      <c r="C5" s="1400"/>
      <c r="D5" s="1400"/>
      <c r="E5" s="1400"/>
      <c r="F5" s="1400"/>
      <c r="G5" s="1400"/>
      <c r="H5" s="1400"/>
      <c r="I5" s="1400"/>
      <c r="J5" s="1400"/>
      <c r="K5" s="1400"/>
      <c r="L5" s="1400"/>
      <c r="M5" s="1400"/>
      <c r="N5" s="1400"/>
      <c r="O5" s="1400"/>
      <c r="P5" s="1400"/>
    </row>
    <row r="6" spans="1:16" s="662" customFormat="1" ht="25.5" customHeight="1" thickTop="1">
      <c r="A6" s="1393" t="s">
        <v>125</v>
      </c>
      <c r="B6" s="1401" t="s">
        <v>122</v>
      </c>
      <c r="C6" s="1402"/>
      <c r="D6" s="1403"/>
      <c r="E6" s="1407" t="s">
        <v>51</v>
      </c>
      <c r="F6" s="1408"/>
      <c r="G6" s="1408"/>
      <c r="H6" s="1408"/>
      <c r="I6" s="1408"/>
      <c r="J6" s="1408"/>
      <c r="K6" s="1408"/>
      <c r="L6" s="1408"/>
      <c r="M6" s="1408"/>
      <c r="N6" s="1408"/>
      <c r="O6" s="1408"/>
      <c r="P6" s="1409"/>
    </row>
    <row r="7" spans="1:16" s="662" customFormat="1" ht="25.5" customHeight="1">
      <c r="A7" s="1394"/>
      <c r="B7" s="1404"/>
      <c r="C7" s="1405"/>
      <c r="D7" s="1406"/>
      <c r="E7" s="1410" t="s">
        <v>648</v>
      </c>
      <c r="F7" s="1410"/>
      <c r="G7" s="1410"/>
      <c r="H7" s="1411" t="s">
        <v>650</v>
      </c>
      <c r="I7" s="1412"/>
      <c r="J7" s="1413"/>
      <c r="K7" s="1410" t="s">
        <v>649</v>
      </c>
      <c r="L7" s="1410"/>
      <c r="M7" s="1410"/>
      <c r="N7" s="1411" t="s">
        <v>678</v>
      </c>
      <c r="O7" s="1412"/>
      <c r="P7" s="1413"/>
    </row>
    <row r="8" spans="1:16" s="662" customFormat="1" ht="25.5" customHeight="1">
      <c r="A8" s="1394"/>
      <c r="B8" s="1414" t="s">
        <v>679</v>
      </c>
      <c r="C8" s="1415"/>
      <c r="D8" s="1416" t="s">
        <v>680</v>
      </c>
      <c r="E8" s="1414" t="s">
        <v>679</v>
      </c>
      <c r="F8" s="1415"/>
      <c r="G8" s="1416" t="s">
        <v>680</v>
      </c>
      <c r="H8" s="1414" t="s">
        <v>679</v>
      </c>
      <c r="I8" s="1415"/>
      <c r="J8" s="1416" t="s">
        <v>680</v>
      </c>
      <c r="K8" s="1414" t="s">
        <v>679</v>
      </c>
      <c r="L8" s="1415"/>
      <c r="M8" s="1416" t="s">
        <v>680</v>
      </c>
      <c r="N8" s="1414" t="s">
        <v>679</v>
      </c>
      <c r="O8" s="1415"/>
      <c r="P8" s="1418" t="s">
        <v>680</v>
      </c>
    </row>
    <row r="9" spans="1:16" s="662" customFormat="1" ht="25.5" customHeight="1" thickBot="1">
      <c r="A9" s="1395"/>
      <c r="B9" s="663">
        <v>2016</v>
      </c>
      <c r="C9" s="664">
        <v>2017</v>
      </c>
      <c r="D9" s="1417"/>
      <c r="E9" s="663">
        <v>2016</v>
      </c>
      <c r="F9" s="664">
        <v>2017</v>
      </c>
      <c r="G9" s="1417"/>
      <c r="H9" s="663">
        <v>2016</v>
      </c>
      <c r="I9" s="664">
        <v>2017</v>
      </c>
      <c r="J9" s="1417"/>
      <c r="K9" s="663">
        <v>2016</v>
      </c>
      <c r="L9" s="664">
        <v>2017</v>
      </c>
      <c r="M9" s="1417"/>
      <c r="N9" s="663">
        <v>2016</v>
      </c>
      <c r="O9" s="664">
        <v>2017</v>
      </c>
      <c r="P9" s="1419"/>
    </row>
    <row r="10" spans="1:16" s="662" customFormat="1" ht="20.100000000000001" customHeight="1" thickTop="1">
      <c r="A10" s="665" t="s">
        <v>127</v>
      </c>
      <c r="B10" s="666">
        <v>79.400000000000006</v>
      </c>
      <c r="C10" s="667">
        <v>77.2</v>
      </c>
      <c r="D10" s="668">
        <f t="shared" ref="D10:D19" si="0">C10/B10*100</f>
        <v>97.229219143576827</v>
      </c>
      <c r="E10" s="669">
        <v>19.100000000000001</v>
      </c>
      <c r="F10" s="670">
        <v>17.100000000000001</v>
      </c>
      <c r="G10" s="671">
        <f t="shared" ref="G10:G19" si="1">F10/E10*100</f>
        <v>89.528795811518322</v>
      </c>
      <c r="H10" s="672">
        <v>23.5</v>
      </c>
      <c r="I10" s="673">
        <v>22.4</v>
      </c>
      <c r="J10" s="668">
        <f t="shared" ref="J10:J19" si="2">I10/H10*100</f>
        <v>95.319148936170208</v>
      </c>
      <c r="K10" s="669">
        <v>34.299999999999997</v>
      </c>
      <c r="L10" s="674">
        <v>35</v>
      </c>
      <c r="M10" s="671">
        <f t="shared" ref="M10:M19" si="3">L10/K10*100</f>
        <v>102.04081632653062</v>
      </c>
      <c r="N10" s="675">
        <v>2.2999999999999998</v>
      </c>
      <c r="O10" s="674">
        <v>2.5</v>
      </c>
      <c r="P10" s="676">
        <f t="shared" ref="P10:P19" si="4">O10/N10*100</f>
        <v>108.69565217391306</v>
      </c>
    </row>
    <row r="11" spans="1:16" s="662" customFormat="1" ht="20.100000000000001" customHeight="1">
      <c r="A11" s="618" t="s">
        <v>662</v>
      </c>
      <c r="B11" s="677">
        <v>93.6</v>
      </c>
      <c r="C11" s="627">
        <v>88.8</v>
      </c>
      <c r="D11" s="678">
        <f t="shared" si="0"/>
        <v>94.871794871794876</v>
      </c>
      <c r="E11" s="679">
        <v>38.9</v>
      </c>
      <c r="F11" s="680">
        <v>34.299999999999997</v>
      </c>
      <c r="G11" s="671">
        <f t="shared" si="1"/>
        <v>88.174807197943437</v>
      </c>
      <c r="H11" s="681">
        <v>14.4</v>
      </c>
      <c r="I11" s="682">
        <v>13.5</v>
      </c>
      <c r="J11" s="678">
        <f t="shared" si="2"/>
        <v>93.75</v>
      </c>
      <c r="K11" s="679">
        <v>37.200000000000003</v>
      </c>
      <c r="L11" s="682">
        <v>37.6</v>
      </c>
      <c r="M11" s="683">
        <f t="shared" si="3"/>
        <v>101.0752688172043</v>
      </c>
      <c r="N11" s="684">
        <v>3</v>
      </c>
      <c r="O11" s="682">
        <v>3.1</v>
      </c>
      <c r="P11" s="676">
        <f t="shared" si="4"/>
        <v>103.33333333333334</v>
      </c>
    </row>
    <row r="12" spans="1:16" s="662" customFormat="1" ht="20.100000000000001" customHeight="1">
      <c r="A12" s="618" t="s">
        <v>663</v>
      </c>
      <c r="B12" s="677">
        <v>51.3</v>
      </c>
      <c r="C12" s="627">
        <v>47.9</v>
      </c>
      <c r="D12" s="678">
        <f t="shared" si="0"/>
        <v>93.372319688109158</v>
      </c>
      <c r="E12" s="679">
        <v>23.3</v>
      </c>
      <c r="F12" s="680">
        <v>20.2</v>
      </c>
      <c r="G12" s="671">
        <f t="shared" si="1"/>
        <v>86.695278969957073</v>
      </c>
      <c r="H12" s="681">
        <v>9.9</v>
      </c>
      <c r="I12" s="682">
        <v>9.3000000000000007</v>
      </c>
      <c r="J12" s="678">
        <f t="shared" si="2"/>
        <v>93.939393939393938</v>
      </c>
      <c r="K12" s="679">
        <v>16.399999999999999</v>
      </c>
      <c r="L12" s="682">
        <v>16.600000000000001</v>
      </c>
      <c r="M12" s="683">
        <f t="shared" si="3"/>
        <v>101.21951219512198</v>
      </c>
      <c r="N12" s="684">
        <v>1.6</v>
      </c>
      <c r="O12" s="682">
        <v>1.6</v>
      </c>
      <c r="P12" s="676">
        <f t="shared" si="4"/>
        <v>100</v>
      </c>
    </row>
    <row r="13" spans="1:16" s="662" customFormat="1" ht="20.100000000000001" customHeight="1">
      <c r="A13" s="618" t="s">
        <v>664</v>
      </c>
      <c r="B13" s="677">
        <v>38.700000000000003</v>
      </c>
      <c r="C13" s="627">
        <v>36.1</v>
      </c>
      <c r="D13" s="678">
        <f t="shared" si="0"/>
        <v>93.281653746770019</v>
      </c>
      <c r="E13" s="679">
        <v>16</v>
      </c>
      <c r="F13" s="680">
        <v>13.7</v>
      </c>
      <c r="G13" s="671">
        <f t="shared" si="1"/>
        <v>85.625</v>
      </c>
      <c r="H13" s="681">
        <v>6.5</v>
      </c>
      <c r="I13" s="682">
        <v>5.9</v>
      </c>
      <c r="J13" s="678">
        <f t="shared" si="2"/>
        <v>90.769230769230774</v>
      </c>
      <c r="K13" s="679">
        <v>14.4</v>
      </c>
      <c r="L13" s="682">
        <v>14.6</v>
      </c>
      <c r="M13" s="683">
        <f t="shared" si="3"/>
        <v>101.38888888888889</v>
      </c>
      <c r="N13" s="684">
        <v>1.7</v>
      </c>
      <c r="O13" s="682">
        <v>1.8</v>
      </c>
      <c r="P13" s="676">
        <f t="shared" si="4"/>
        <v>105.88235294117648</v>
      </c>
    </row>
    <row r="14" spans="1:16" s="662" customFormat="1" ht="20.100000000000001" customHeight="1">
      <c r="A14" s="618" t="s">
        <v>665</v>
      </c>
      <c r="B14" s="626">
        <v>30.7</v>
      </c>
      <c r="C14" s="627">
        <v>28.2</v>
      </c>
      <c r="D14" s="678">
        <f t="shared" si="0"/>
        <v>91.856677524429969</v>
      </c>
      <c r="E14" s="679">
        <v>14.1</v>
      </c>
      <c r="F14" s="680">
        <v>12.4</v>
      </c>
      <c r="G14" s="671">
        <f t="shared" si="1"/>
        <v>87.943262411347519</v>
      </c>
      <c r="H14" s="681">
        <v>8.3000000000000007</v>
      </c>
      <c r="I14" s="682">
        <v>7.3</v>
      </c>
      <c r="J14" s="678">
        <f t="shared" si="2"/>
        <v>87.951807228915655</v>
      </c>
      <c r="K14" s="679">
        <v>7.1</v>
      </c>
      <c r="L14" s="682">
        <v>7.1</v>
      </c>
      <c r="M14" s="683">
        <f t="shared" si="3"/>
        <v>100</v>
      </c>
      <c r="N14" s="684">
        <v>1.2</v>
      </c>
      <c r="O14" s="682">
        <v>1.3</v>
      </c>
      <c r="P14" s="676">
        <f t="shared" si="4"/>
        <v>108.33333333333334</v>
      </c>
    </row>
    <row r="15" spans="1:16" s="662" customFormat="1" ht="20.100000000000001" customHeight="1">
      <c r="A15" s="618" t="s">
        <v>666</v>
      </c>
      <c r="B15" s="626">
        <v>101.3</v>
      </c>
      <c r="C15" s="627">
        <v>94.7</v>
      </c>
      <c r="D15" s="678">
        <f t="shared" si="0"/>
        <v>93.484698914116493</v>
      </c>
      <c r="E15" s="679">
        <v>46.3</v>
      </c>
      <c r="F15" s="680">
        <v>42</v>
      </c>
      <c r="G15" s="671">
        <f t="shared" si="1"/>
        <v>90.712742980561558</v>
      </c>
      <c r="H15" s="681">
        <v>30.5</v>
      </c>
      <c r="I15" s="682">
        <v>28.1</v>
      </c>
      <c r="J15" s="678">
        <f t="shared" si="2"/>
        <v>92.131147540983619</v>
      </c>
      <c r="K15" s="679">
        <v>21.2</v>
      </c>
      <c r="L15" s="682">
        <v>21.3</v>
      </c>
      <c r="M15" s="683">
        <f t="shared" si="3"/>
        <v>100.47169811320755</v>
      </c>
      <c r="N15" s="684">
        <v>3</v>
      </c>
      <c r="O15" s="682">
        <v>3.1</v>
      </c>
      <c r="P15" s="676">
        <f t="shared" si="4"/>
        <v>103.33333333333334</v>
      </c>
    </row>
    <row r="16" spans="1:16" s="662" customFormat="1" ht="20.100000000000001" customHeight="1">
      <c r="A16" s="618" t="s">
        <v>667</v>
      </c>
      <c r="B16" s="626">
        <v>42.5</v>
      </c>
      <c r="C16" s="627">
        <v>40.200000000000003</v>
      </c>
      <c r="D16" s="678">
        <f t="shared" si="0"/>
        <v>94.588235294117652</v>
      </c>
      <c r="E16" s="679">
        <v>18.100000000000001</v>
      </c>
      <c r="F16" s="680">
        <v>16.2</v>
      </c>
      <c r="G16" s="671">
        <f t="shared" si="1"/>
        <v>89.502762430939214</v>
      </c>
      <c r="H16" s="681">
        <v>11.4</v>
      </c>
      <c r="I16" s="682">
        <v>10.6</v>
      </c>
      <c r="J16" s="678">
        <f t="shared" si="2"/>
        <v>92.982456140350862</v>
      </c>
      <c r="K16" s="679">
        <v>11.6</v>
      </c>
      <c r="L16" s="682">
        <v>11.9</v>
      </c>
      <c r="M16" s="683">
        <f t="shared" si="3"/>
        <v>102.58620689655173</v>
      </c>
      <c r="N16" s="684">
        <v>1.4</v>
      </c>
      <c r="O16" s="682">
        <v>1.5</v>
      </c>
      <c r="P16" s="676">
        <f t="shared" si="4"/>
        <v>107.14285714285714</v>
      </c>
    </row>
    <row r="17" spans="1:16" s="662" customFormat="1" ht="20.100000000000001" customHeight="1">
      <c r="A17" s="618" t="s">
        <v>668</v>
      </c>
      <c r="B17" s="626">
        <v>46</v>
      </c>
      <c r="C17" s="627">
        <v>42.7</v>
      </c>
      <c r="D17" s="678">
        <f t="shared" si="0"/>
        <v>92.826086956521749</v>
      </c>
      <c r="E17" s="679">
        <v>20.9</v>
      </c>
      <c r="F17" s="680">
        <v>18.2</v>
      </c>
      <c r="G17" s="671">
        <f t="shared" si="1"/>
        <v>87.081339712918663</v>
      </c>
      <c r="H17" s="681">
        <v>9.4</v>
      </c>
      <c r="I17" s="682">
        <v>8.8000000000000007</v>
      </c>
      <c r="J17" s="678">
        <f t="shared" si="2"/>
        <v>93.61702127659575</v>
      </c>
      <c r="K17" s="679">
        <v>14.1</v>
      </c>
      <c r="L17" s="682">
        <v>14.3</v>
      </c>
      <c r="M17" s="683">
        <f t="shared" si="3"/>
        <v>101.41843971631207</v>
      </c>
      <c r="N17" s="684">
        <v>1.4</v>
      </c>
      <c r="O17" s="682">
        <v>1.4</v>
      </c>
      <c r="P17" s="676">
        <f t="shared" si="4"/>
        <v>100</v>
      </c>
    </row>
    <row r="18" spans="1:16" s="662" customFormat="1" ht="20.100000000000001" customHeight="1">
      <c r="A18" s="618" t="s">
        <v>669</v>
      </c>
      <c r="B18" s="626">
        <v>42.8</v>
      </c>
      <c r="C18" s="627">
        <v>39.5</v>
      </c>
      <c r="D18" s="678">
        <f t="shared" si="0"/>
        <v>92.289719626168235</v>
      </c>
      <c r="E18" s="679">
        <v>19.8</v>
      </c>
      <c r="F18" s="680">
        <v>16.899999999999999</v>
      </c>
      <c r="G18" s="671">
        <f t="shared" si="1"/>
        <v>85.353535353535349</v>
      </c>
      <c r="H18" s="681">
        <v>8.1</v>
      </c>
      <c r="I18" s="682">
        <v>7.4</v>
      </c>
      <c r="J18" s="678">
        <f t="shared" si="2"/>
        <v>91.358024691358025</v>
      </c>
      <c r="K18" s="679">
        <v>13.4</v>
      </c>
      <c r="L18" s="682">
        <v>13.6</v>
      </c>
      <c r="M18" s="683">
        <f t="shared" si="3"/>
        <v>101.49253731343283</v>
      </c>
      <c r="N18" s="684">
        <v>1.4</v>
      </c>
      <c r="O18" s="682">
        <v>1.4</v>
      </c>
      <c r="P18" s="676">
        <f t="shared" si="4"/>
        <v>100</v>
      </c>
    </row>
    <row r="19" spans="1:16" s="662" customFormat="1" ht="20.100000000000001" customHeight="1">
      <c r="A19" s="618" t="s">
        <v>136</v>
      </c>
      <c r="B19" s="626">
        <v>39.700000000000003</v>
      </c>
      <c r="C19" s="627">
        <v>36.1</v>
      </c>
      <c r="D19" s="678">
        <f t="shared" si="0"/>
        <v>90.931989924433239</v>
      </c>
      <c r="E19" s="679">
        <v>19.3</v>
      </c>
      <c r="F19" s="680">
        <v>16.2</v>
      </c>
      <c r="G19" s="671">
        <f t="shared" si="1"/>
        <v>83.937823834196891</v>
      </c>
      <c r="H19" s="681">
        <v>6.4</v>
      </c>
      <c r="I19" s="682">
        <v>5.8</v>
      </c>
      <c r="J19" s="678">
        <f t="shared" si="2"/>
        <v>90.624999999999986</v>
      </c>
      <c r="K19" s="679">
        <v>12.8</v>
      </c>
      <c r="L19" s="682">
        <v>13</v>
      </c>
      <c r="M19" s="683">
        <f t="shared" si="3"/>
        <v>101.5625</v>
      </c>
      <c r="N19" s="684">
        <v>1.1000000000000001</v>
      </c>
      <c r="O19" s="682">
        <v>1.1000000000000001</v>
      </c>
      <c r="P19" s="676">
        <f t="shared" si="4"/>
        <v>100</v>
      </c>
    </row>
    <row r="20" spans="1:16" s="662" customFormat="1" ht="20.100000000000001" customHeight="1">
      <c r="A20" s="634" t="s">
        <v>670</v>
      </c>
      <c r="B20" s="626">
        <v>100.4</v>
      </c>
      <c r="C20" s="627">
        <v>93.8</v>
      </c>
      <c r="D20" s="678">
        <f>C20/B20*100</f>
        <v>93.426294820717132</v>
      </c>
      <c r="E20" s="679">
        <v>42.9</v>
      </c>
      <c r="F20" s="680">
        <v>37.200000000000003</v>
      </c>
      <c r="G20" s="671">
        <f>F20/E20*100</f>
        <v>86.71328671328672</v>
      </c>
      <c r="H20" s="681">
        <v>23</v>
      </c>
      <c r="I20" s="682">
        <v>21.5</v>
      </c>
      <c r="J20" s="678">
        <f>I20/H20*100</f>
        <v>93.478260869565219</v>
      </c>
      <c r="K20" s="679">
        <v>31.7</v>
      </c>
      <c r="L20" s="682">
        <v>32.200000000000003</v>
      </c>
      <c r="M20" s="683">
        <f>L20/K20*100</f>
        <v>101.57728706624607</v>
      </c>
      <c r="N20" s="684">
        <v>2.6</v>
      </c>
      <c r="O20" s="682">
        <v>2.7</v>
      </c>
      <c r="P20" s="676">
        <f>O20/N20*100</f>
        <v>103.84615384615385</v>
      </c>
    </row>
    <row r="21" spans="1:16" s="662" customFormat="1" ht="20.100000000000001" customHeight="1">
      <c r="A21" s="634" t="s">
        <v>671</v>
      </c>
      <c r="B21" s="626">
        <v>59</v>
      </c>
      <c r="C21" s="627">
        <v>54.2</v>
      </c>
      <c r="D21" s="678">
        <f>C21/B21*100</f>
        <v>91.864406779661024</v>
      </c>
      <c r="E21" s="679">
        <v>28.1</v>
      </c>
      <c r="F21" s="680">
        <v>24.1</v>
      </c>
      <c r="G21" s="671">
        <f>F21/E21*100</f>
        <v>85.765124555160142</v>
      </c>
      <c r="H21" s="681">
        <v>12.9</v>
      </c>
      <c r="I21" s="682">
        <v>11.9</v>
      </c>
      <c r="J21" s="678">
        <f>I21/H21*100</f>
        <v>92.248062015503876</v>
      </c>
      <c r="K21" s="679">
        <v>16</v>
      </c>
      <c r="L21" s="682">
        <v>16.2</v>
      </c>
      <c r="M21" s="683">
        <f>L21/K21*100</f>
        <v>101.25</v>
      </c>
      <c r="N21" s="684">
        <v>1.9</v>
      </c>
      <c r="O21" s="682">
        <v>1.9</v>
      </c>
      <c r="P21" s="676">
        <f>O21/N21*100</f>
        <v>100</v>
      </c>
    </row>
    <row r="22" spans="1:16" s="662" customFormat="1" ht="20.100000000000001" customHeight="1">
      <c r="A22" s="653" t="s">
        <v>672</v>
      </c>
      <c r="B22" s="685">
        <v>45.6</v>
      </c>
      <c r="C22" s="686">
        <v>41.8</v>
      </c>
      <c r="D22" s="687">
        <f>C22/B22*100</f>
        <v>91.666666666666657</v>
      </c>
      <c r="E22" s="688">
        <v>21.6</v>
      </c>
      <c r="F22" s="689">
        <v>18.2</v>
      </c>
      <c r="G22" s="690">
        <f>F22/E22*100</f>
        <v>84.259259259259252</v>
      </c>
      <c r="H22" s="691">
        <v>8.4</v>
      </c>
      <c r="I22" s="692">
        <v>7.7</v>
      </c>
      <c r="J22" s="687">
        <f>I22/H22*100</f>
        <v>91.666666666666657</v>
      </c>
      <c r="K22" s="688">
        <v>14.2</v>
      </c>
      <c r="L22" s="692">
        <v>14.5</v>
      </c>
      <c r="M22" s="690">
        <f>L22/K22*100</f>
        <v>102.11267605633803</v>
      </c>
      <c r="N22" s="693">
        <v>1.3</v>
      </c>
      <c r="O22" s="692">
        <v>1.3</v>
      </c>
      <c r="P22" s="694">
        <f>O22/N22*100</f>
        <v>100</v>
      </c>
    </row>
    <row r="23" spans="1:16" s="662" customFormat="1" ht="20.100000000000001" customHeight="1" thickBot="1">
      <c r="A23" s="635" t="s">
        <v>673</v>
      </c>
      <c r="B23" s="695">
        <v>146.69999999999999</v>
      </c>
      <c r="C23" s="696">
        <v>139.5</v>
      </c>
      <c r="D23" s="697">
        <f>C23/B23*100</f>
        <v>95.092024539877301</v>
      </c>
      <c r="E23" s="698">
        <v>62.3</v>
      </c>
      <c r="F23" s="699">
        <v>56.7</v>
      </c>
      <c r="G23" s="700">
        <f>F23/E23*100</f>
        <v>91.011235955056193</v>
      </c>
      <c r="H23" s="701">
        <v>48.9</v>
      </c>
      <c r="I23" s="702">
        <v>46.9</v>
      </c>
      <c r="J23" s="697">
        <f>I23/H23*100</f>
        <v>95.910020449897743</v>
      </c>
      <c r="K23" s="698">
        <v>30.4</v>
      </c>
      <c r="L23" s="702">
        <v>30.6</v>
      </c>
      <c r="M23" s="700">
        <f>L23/K23*100</f>
        <v>100.65789473684212</v>
      </c>
      <c r="N23" s="703">
        <v>4.8</v>
      </c>
      <c r="O23" s="702">
        <v>5.0999999999999996</v>
      </c>
      <c r="P23" s="704">
        <f>O23/N23*100</f>
        <v>106.25</v>
      </c>
    </row>
    <row r="24" spans="1:16" s="662" customFormat="1" ht="20.100000000000001" customHeight="1" thickTop="1" thickBot="1">
      <c r="A24" s="705" t="s">
        <v>122</v>
      </c>
      <c r="B24" s="643">
        <f>SUM(B10:B23)</f>
        <v>917.7</v>
      </c>
      <c r="C24" s="644">
        <f>SUM(C10:C23)</f>
        <v>860.69999999999993</v>
      </c>
      <c r="D24" s="706">
        <f>C24/B24*100</f>
        <v>93.788819875776383</v>
      </c>
      <c r="E24" s="707">
        <f>SUM(E10:E23)</f>
        <v>390.70000000000005</v>
      </c>
      <c r="F24" s="708">
        <f>SUM(F10:F23)</f>
        <v>343.4</v>
      </c>
      <c r="G24" s="709">
        <f>F24/E24*100</f>
        <v>87.893524443306873</v>
      </c>
      <c r="H24" s="710">
        <f>SUM(H10:H23)</f>
        <v>221.60000000000002</v>
      </c>
      <c r="I24" s="711">
        <f>SUM(I10:I23)</f>
        <v>207.1</v>
      </c>
      <c r="J24" s="706">
        <f>I24/H24*100</f>
        <v>93.456678700360996</v>
      </c>
      <c r="K24" s="707">
        <f>SUM(K10:K23)</f>
        <v>274.79999999999995</v>
      </c>
      <c r="L24" s="711">
        <f>SUM(L10:L23)</f>
        <v>278.5</v>
      </c>
      <c r="M24" s="712">
        <f>L24/K24*100</f>
        <v>101.34643377001457</v>
      </c>
      <c r="N24" s="710">
        <f>SUM(N10:N23)</f>
        <v>28.700000000000003</v>
      </c>
      <c r="O24" s="711">
        <f>SUM(O10:O23)</f>
        <v>29.799999999999997</v>
      </c>
      <c r="P24" s="713">
        <f>O24/N24*100</f>
        <v>103.83275261324042</v>
      </c>
    </row>
    <row r="25" spans="1:16" ht="15" customHeight="1" thickTop="1">
      <c r="E25" s="659"/>
      <c r="H25" s="659"/>
      <c r="K25" s="659"/>
      <c r="N25" s="659"/>
      <c r="O25" s="659"/>
    </row>
    <row r="26" spans="1:16">
      <c r="A26" s="714" t="s">
        <v>656</v>
      </c>
      <c r="E26" s="715"/>
    </row>
    <row r="28" spans="1:16">
      <c r="A28" s="716"/>
    </row>
    <row r="29" spans="1:16">
      <c r="A29" s="717"/>
    </row>
    <row r="34" spans="1:16">
      <c r="A34" s="661"/>
      <c r="B34" s="661"/>
      <c r="C34" s="661"/>
      <c r="D34" s="661"/>
      <c r="E34" s="661"/>
      <c r="F34" s="661"/>
      <c r="G34" s="659"/>
      <c r="H34" s="661"/>
      <c r="I34" s="661"/>
      <c r="J34" s="661"/>
      <c r="K34" s="661"/>
      <c r="L34" s="661"/>
      <c r="M34" s="661"/>
      <c r="N34" s="661"/>
      <c r="O34" s="661"/>
      <c r="P34" s="661"/>
    </row>
  </sheetData>
  <mergeCells count="20"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horizontalDpi="4294967294" r:id="rId1"/>
  <ignoredErrors>
    <ignoredError sqref="B24:C24" formulaRange="1"/>
    <ignoredError sqref="D24:P24" formula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D30"/>
  <sheetViews>
    <sheetView workbookViewId="0"/>
  </sheetViews>
  <sheetFormatPr defaultRowHeight="15"/>
  <cols>
    <col min="1" max="1" width="38.28515625" style="718" customWidth="1"/>
    <col min="2" max="4" width="16.7109375" style="718" customWidth="1"/>
  </cols>
  <sheetData>
    <row r="1" spans="1:4">
      <c r="D1" s="569" t="s">
        <v>681</v>
      </c>
    </row>
    <row r="3" spans="1:4" ht="22.5" customHeight="1">
      <c r="A3" s="1390" t="s">
        <v>658</v>
      </c>
      <c r="B3" s="1390"/>
      <c r="C3" s="1390"/>
      <c r="D3" s="1390"/>
    </row>
    <row r="4" spans="1:4" ht="22.5" customHeight="1">
      <c r="A4" s="1391" t="s">
        <v>682</v>
      </c>
      <c r="B4" s="1391"/>
      <c r="C4" s="1391"/>
      <c r="D4" s="1391"/>
    </row>
    <row r="5" spans="1:4" ht="15.75" thickBot="1">
      <c r="A5" s="1420"/>
      <c r="B5" s="1420"/>
      <c r="C5" s="1420"/>
      <c r="D5" s="1420"/>
    </row>
    <row r="6" spans="1:4" ht="25.5" customHeight="1" thickTop="1">
      <c r="A6" s="1393" t="s">
        <v>125</v>
      </c>
      <c r="B6" s="1382" t="s">
        <v>683</v>
      </c>
      <c r="C6" s="1396"/>
      <c r="D6" s="1383"/>
    </row>
    <row r="7" spans="1:4" ht="25.5" customHeight="1">
      <c r="A7" s="1394"/>
      <c r="B7" s="719" t="s">
        <v>151</v>
      </c>
      <c r="C7" s="720" t="s">
        <v>152</v>
      </c>
      <c r="D7" s="1421" t="s">
        <v>110</v>
      </c>
    </row>
    <row r="8" spans="1:4" ht="25.5" customHeight="1" thickBot="1">
      <c r="A8" s="1395"/>
      <c r="B8" s="1423" t="s">
        <v>13</v>
      </c>
      <c r="C8" s="1424"/>
      <c r="D8" s="1422"/>
    </row>
    <row r="9" spans="1:4" ht="20.100000000000001" customHeight="1" thickTop="1">
      <c r="A9" s="721" t="s">
        <v>127</v>
      </c>
      <c r="B9" s="722">
        <v>4469</v>
      </c>
      <c r="C9" s="723">
        <v>4517</v>
      </c>
      <c r="D9" s="724">
        <f t="shared" ref="D9:D23" si="0">C9/B9*100</f>
        <v>101.07406578652942</v>
      </c>
    </row>
    <row r="10" spans="1:4" ht="20.100000000000001" customHeight="1">
      <c r="A10" s="725" t="s">
        <v>662</v>
      </c>
      <c r="B10" s="726">
        <v>3390</v>
      </c>
      <c r="C10" s="727">
        <v>3346</v>
      </c>
      <c r="D10" s="728">
        <f t="shared" si="0"/>
        <v>98.702064896755161</v>
      </c>
    </row>
    <row r="11" spans="1:4" ht="20.100000000000001" customHeight="1">
      <c r="A11" s="725" t="s">
        <v>663</v>
      </c>
      <c r="B11" s="726">
        <v>3212</v>
      </c>
      <c r="C11" s="727">
        <v>3200</v>
      </c>
      <c r="D11" s="728">
        <f t="shared" si="0"/>
        <v>99.62640099626401</v>
      </c>
    </row>
    <row r="12" spans="1:4" ht="20.100000000000001" customHeight="1">
      <c r="A12" s="725" t="s">
        <v>664</v>
      </c>
      <c r="B12" s="726">
        <v>3387</v>
      </c>
      <c r="C12" s="727">
        <v>3361</v>
      </c>
      <c r="D12" s="728">
        <f t="shared" si="0"/>
        <v>99.232359019781512</v>
      </c>
    </row>
    <row r="13" spans="1:4" ht="20.100000000000001" customHeight="1">
      <c r="A13" s="725" t="s">
        <v>665</v>
      </c>
      <c r="B13" s="726">
        <v>3464</v>
      </c>
      <c r="C13" s="727">
        <v>3389</v>
      </c>
      <c r="D13" s="728">
        <f t="shared" si="0"/>
        <v>97.834872979214779</v>
      </c>
    </row>
    <row r="14" spans="1:4" ht="20.100000000000001" customHeight="1">
      <c r="A14" s="725" t="s">
        <v>666</v>
      </c>
      <c r="B14" s="726">
        <v>3743</v>
      </c>
      <c r="C14" s="727">
        <v>3711</v>
      </c>
      <c r="D14" s="728">
        <f t="shared" si="0"/>
        <v>99.145070798824477</v>
      </c>
    </row>
    <row r="15" spans="1:4" ht="20.100000000000001" customHeight="1">
      <c r="A15" s="725" t="s">
        <v>667</v>
      </c>
      <c r="B15" s="726">
        <v>3557</v>
      </c>
      <c r="C15" s="727">
        <v>3514</v>
      </c>
      <c r="D15" s="728">
        <f t="shared" si="0"/>
        <v>98.79111610908069</v>
      </c>
    </row>
    <row r="16" spans="1:4" ht="20.100000000000001" customHeight="1">
      <c r="A16" s="725" t="s">
        <v>668</v>
      </c>
      <c r="B16" s="726">
        <v>3380</v>
      </c>
      <c r="C16" s="727">
        <v>3308</v>
      </c>
      <c r="D16" s="728">
        <f t="shared" si="0"/>
        <v>97.869822485207109</v>
      </c>
    </row>
    <row r="17" spans="1:4" ht="20.100000000000001" customHeight="1">
      <c r="A17" s="725" t="s">
        <v>669</v>
      </c>
      <c r="B17" s="726">
        <v>3201</v>
      </c>
      <c r="C17" s="727">
        <v>3159</v>
      </c>
      <c r="D17" s="728">
        <f t="shared" si="0"/>
        <v>98.687910028116207</v>
      </c>
    </row>
    <row r="18" spans="1:4" ht="20.100000000000001" customHeight="1">
      <c r="A18" s="725" t="s">
        <v>136</v>
      </c>
      <c r="B18" s="726">
        <v>2937</v>
      </c>
      <c r="C18" s="727">
        <v>2912</v>
      </c>
      <c r="D18" s="728">
        <f t="shared" si="0"/>
        <v>99.148791283622742</v>
      </c>
    </row>
    <row r="19" spans="1:4" ht="20.100000000000001" customHeight="1">
      <c r="A19" s="729" t="s">
        <v>670</v>
      </c>
      <c r="B19" s="726">
        <v>3636</v>
      </c>
      <c r="C19" s="727">
        <v>3630</v>
      </c>
      <c r="D19" s="728">
        <f>C19/B19*100</f>
        <v>99.834983498349843</v>
      </c>
    </row>
    <row r="20" spans="1:4" ht="20.100000000000001" customHeight="1">
      <c r="A20" s="729" t="s">
        <v>671</v>
      </c>
      <c r="B20" s="726">
        <v>3273</v>
      </c>
      <c r="C20" s="727">
        <v>3277</v>
      </c>
      <c r="D20" s="728">
        <f>C20/B20*100</f>
        <v>100.12221203788573</v>
      </c>
    </row>
    <row r="21" spans="1:4" ht="20.100000000000001" customHeight="1">
      <c r="A21" s="730" t="s">
        <v>672</v>
      </c>
      <c r="B21" s="731">
        <v>2884</v>
      </c>
      <c r="C21" s="732">
        <v>2842</v>
      </c>
      <c r="D21" s="733">
        <f>C21/B21*100</f>
        <v>98.543689320388353</v>
      </c>
    </row>
    <row r="22" spans="1:4" ht="20.100000000000001" customHeight="1" thickBot="1">
      <c r="A22" s="734" t="s">
        <v>673</v>
      </c>
      <c r="B22" s="735">
        <v>3250</v>
      </c>
      <c r="C22" s="736">
        <v>3237</v>
      </c>
      <c r="D22" s="737">
        <f>C22/B22*100</f>
        <v>99.6</v>
      </c>
    </row>
    <row r="23" spans="1:4" ht="20.100000000000001" customHeight="1" thickTop="1" thickBot="1">
      <c r="A23" s="738" t="s">
        <v>122</v>
      </c>
      <c r="B23" s="739">
        <v>3505</v>
      </c>
      <c r="C23" s="740">
        <v>3488</v>
      </c>
      <c r="D23" s="741">
        <f t="shared" si="0"/>
        <v>99.514978601997157</v>
      </c>
    </row>
    <row r="24" spans="1:4" ht="9" customHeight="1" thickTop="1"/>
    <row r="25" spans="1:4">
      <c r="A25" s="607" t="s">
        <v>684</v>
      </c>
    </row>
    <row r="26" spans="1:4" ht="6" customHeight="1">
      <c r="A26" s="742"/>
    </row>
    <row r="27" spans="1:4">
      <c r="A27" s="714" t="s">
        <v>685</v>
      </c>
    </row>
    <row r="30" spans="1:4">
      <c r="A30" s="743"/>
    </row>
  </sheetData>
  <mergeCells count="7">
    <mergeCell ref="A3:D3"/>
    <mergeCell ref="A4:D4"/>
    <mergeCell ref="A5:D5"/>
    <mergeCell ref="A6:A8"/>
    <mergeCell ref="B6:D6"/>
    <mergeCell ref="D7:D8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fitToPage="1"/>
  </sheetPr>
  <dimension ref="A1:G29"/>
  <sheetViews>
    <sheetView zoomScaleNormal="100" workbookViewId="0">
      <selection activeCell="G29" sqref="G29"/>
    </sheetView>
  </sheetViews>
  <sheetFormatPr defaultRowHeight="14.25"/>
  <cols>
    <col min="1" max="1" width="35.140625" style="267" customWidth="1"/>
    <col min="2" max="7" width="13.7109375" style="267" customWidth="1"/>
    <col min="8" max="236" width="9.140625" style="267"/>
    <col min="237" max="237" width="23" style="267" customWidth="1"/>
    <col min="238" max="243" width="15.7109375" style="267" customWidth="1"/>
    <col min="244" max="492" width="9.140625" style="267"/>
    <col min="493" max="493" width="23" style="267" customWidth="1"/>
    <col min="494" max="499" width="15.7109375" style="267" customWidth="1"/>
    <col min="500" max="748" width="9.140625" style="267"/>
    <col min="749" max="749" width="23" style="267" customWidth="1"/>
    <col min="750" max="755" width="15.7109375" style="267" customWidth="1"/>
    <col min="756" max="1004" width="9.140625" style="267"/>
    <col min="1005" max="1005" width="23" style="267" customWidth="1"/>
    <col min="1006" max="1011" width="15.7109375" style="267" customWidth="1"/>
    <col min="1012" max="1260" width="9.140625" style="267"/>
    <col min="1261" max="1261" width="23" style="267" customWidth="1"/>
    <col min="1262" max="1267" width="15.7109375" style="267" customWidth="1"/>
    <col min="1268" max="1516" width="9.140625" style="267"/>
    <col min="1517" max="1517" width="23" style="267" customWidth="1"/>
    <col min="1518" max="1523" width="15.7109375" style="267" customWidth="1"/>
    <col min="1524" max="1772" width="9.140625" style="267"/>
    <col min="1773" max="1773" width="23" style="267" customWidth="1"/>
    <col min="1774" max="1779" width="15.7109375" style="267" customWidth="1"/>
    <col min="1780" max="2028" width="9.140625" style="267"/>
    <col min="2029" max="2029" width="23" style="267" customWidth="1"/>
    <col min="2030" max="2035" width="15.7109375" style="267" customWidth="1"/>
    <col min="2036" max="2284" width="9.140625" style="267"/>
    <col min="2285" max="2285" width="23" style="267" customWidth="1"/>
    <col min="2286" max="2291" width="15.7109375" style="267" customWidth="1"/>
    <col min="2292" max="2540" width="9.140625" style="267"/>
    <col min="2541" max="2541" width="23" style="267" customWidth="1"/>
    <col min="2542" max="2547" width="15.7109375" style="267" customWidth="1"/>
    <col min="2548" max="2796" width="9.140625" style="267"/>
    <col min="2797" max="2797" width="23" style="267" customWidth="1"/>
    <col min="2798" max="2803" width="15.7109375" style="267" customWidth="1"/>
    <col min="2804" max="3052" width="9.140625" style="267"/>
    <col min="3053" max="3053" width="23" style="267" customWidth="1"/>
    <col min="3054" max="3059" width="15.7109375" style="267" customWidth="1"/>
    <col min="3060" max="3308" width="9.140625" style="267"/>
    <col min="3309" max="3309" width="23" style="267" customWidth="1"/>
    <col min="3310" max="3315" width="15.7109375" style="267" customWidth="1"/>
    <col min="3316" max="3564" width="9.140625" style="267"/>
    <col min="3565" max="3565" width="23" style="267" customWidth="1"/>
    <col min="3566" max="3571" width="15.7109375" style="267" customWidth="1"/>
    <col min="3572" max="3820" width="9.140625" style="267"/>
    <col min="3821" max="3821" width="23" style="267" customWidth="1"/>
    <col min="3822" max="3827" width="15.7109375" style="267" customWidth="1"/>
    <col min="3828" max="4076" width="9.140625" style="267"/>
    <col min="4077" max="4077" width="23" style="267" customWidth="1"/>
    <col min="4078" max="4083" width="15.7109375" style="267" customWidth="1"/>
    <col min="4084" max="4332" width="9.140625" style="267"/>
    <col min="4333" max="4333" width="23" style="267" customWidth="1"/>
    <col min="4334" max="4339" width="15.7109375" style="267" customWidth="1"/>
    <col min="4340" max="4588" width="9.140625" style="267"/>
    <col min="4589" max="4589" width="23" style="267" customWidth="1"/>
    <col min="4590" max="4595" width="15.7109375" style="267" customWidth="1"/>
    <col min="4596" max="4844" width="9.140625" style="267"/>
    <col min="4845" max="4845" width="23" style="267" customWidth="1"/>
    <col min="4846" max="4851" width="15.7109375" style="267" customWidth="1"/>
    <col min="4852" max="5100" width="9.140625" style="267"/>
    <col min="5101" max="5101" width="23" style="267" customWidth="1"/>
    <col min="5102" max="5107" width="15.7109375" style="267" customWidth="1"/>
    <col min="5108" max="5356" width="9.140625" style="267"/>
    <col min="5357" max="5357" width="23" style="267" customWidth="1"/>
    <col min="5358" max="5363" width="15.7109375" style="267" customWidth="1"/>
    <col min="5364" max="5612" width="9.140625" style="267"/>
    <col min="5613" max="5613" width="23" style="267" customWidth="1"/>
    <col min="5614" max="5619" width="15.7109375" style="267" customWidth="1"/>
    <col min="5620" max="5868" width="9.140625" style="267"/>
    <col min="5869" max="5869" width="23" style="267" customWidth="1"/>
    <col min="5870" max="5875" width="15.7109375" style="267" customWidth="1"/>
    <col min="5876" max="6124" width="9.140625" style="267"/>
    <col min="6125" max="6125" width="23" style="267" customWidth="1"/>
    <col min="6126" max="6131" width="15.7109375" style="267" customWidth="1"/>
    <col min="6132" max="6380" width="9.140625" style="267"/>
    <col min="6381" max="6381" width="23" style="267" customWidth="1"/>
    <col min="6382" max="6387" width="15.7109375" style="267" customWidth="1"/>
    <col min="6388" max="6636" width="9.140625" style="267"/>
    <col min="6637" max="6637" width="23" style="267" customWidth="1"/>
    <col min="6638" max="6643" width="15.7109375" style="267" customWidth="1"/>
    <col min="6644" max="6892" width="9.140625" style="267"/>
    <col min="6893" max="6893" width="23" style="267" customWidth="1"/>
    <col min="6894" max="6899" width="15.7109375" style="267" customWidth="1"/>
    <col min="6900" max="7148" width="9.140625" style="267"/>
    <col min="7149" max="7149" width="23" style="267" customWidth="1"/>
    <col min="7150" max="7155" width="15.7109375" style="267" customWidth="1"/>
    <col min="7156" max="7404" width="9.140625" style="267"/>
    <col min="7405" max="7405" width="23" style="267" customWidth="1"/>
    <col min="7406" max="7411" width="15.7109375" style="267" customWidth="1"/>
    <col min="7412" max="7660" width="9.140625" style="267"/>
    <col min="7661" max="7661" width="23" style="267" customWidth="1"/>
    <col min="7662" max="7667" width="15.7109375" style="267" customWidth="1"/>
    <col min="7668" max="7916" width="9.140625" style="267"/>
    <col min="7917" max="7917" width="23" style="267" customWidth="1"/>
    <col min="7918" max="7923" width="15.7109375" style="267" customWidth="1"/>
    <col min="7924" max="8172" width="9.140625" style="267"/>
    <col min="8173" max="8173" width="23" style="267" customWidth="1"/>
    <col min="8174" max="8179" width="15.7109375" style="267" customWidth="1"/>
    <col min="8180" max="8428" width="9.140625" style="267"/>
    <col min="8429" max="8429" width="23" style="267" customWidth="1"/>
    <col min="8430" max="8435" width="15.7109375" style="267" customWidth="1"/>
    <col min="8436" max="8684" width="9.140625" style="267"/>
    <col min="8685" max="8685" width="23" style="267" customWidth="1"/>
    <col min="8686" max="8691" width="15.7109375" style="267" customWidth="1"/>
    <col min="8692" max="8940" width="9.140625" style="267"/>
    <col min="8941" max="8941" width="23" style="267" customWidth="1"/>
    <col min="8942" max="8947" width="15.7109375" style="267" customWidth="1"/>
    <col min="8948" max="9196" width="9.140625" style="267"/>
    <col min="9197" max="9197" width="23" style="267" customWidth="1"/>
    <col min="9198" max="9203" width="15.7109375" style="267" customWidth="1"/>
    <col min="9204" max="9452" width="9.140625" style="267"/>
    <col min="9453" max="9453" width="23" style="267" customWidth="1"/>
    <col min="9454" max="9459" width="15.7109375" style="267" customWidth="1"/>
    <col min="9460" max="9708" width="9.140625" style="267"/>
    <col min="9709" max="9709" width="23" style="267" customWidth="1"/>
    <col min="9710" max="9715" width="15.7109375" style="267" customWidth="1"/>
    <col min="9716" max="9964" width="9.140625" style="267"/>
    <col min="9965" max="9965" width="23" style="267" customWidth="1"/>
    <col min="9966" max="9971" width="15.7109375" style="267" customWidth="1"/>
    <col min="9972" max="10220" width="9.140625" style="267"/>
    <col min="10221" max="10221" width="23" style="267" customWidth="1"/>
    <col min="10222" max="10227" width="15.7109375" style="267" customWidth="1"/>
    <col min="10228" max="10476" width="9.140625" style="267"/>
    <col min="10477" max="10477" width="23" style="267" customWidth="1"/>
    <col min="10478" max="10483" width="15.7109375" style="267" customWidth="1"/>
    <col min="10484" max="10732" width="9.140625" style="267"/>
    <col min="10733" max="10733" width="23" style="267" customWidth="1"/>
    <col min="10734" max="10739" width="15.7109375" style="267" customWidth="1"/>
    <col min="10740" max="10988" width="9.140625" style="267"/>
    <col min="10989" max="10989" width="23" style="267" customWidth="1"/>
    <col min="10990" max="10995" width="15.7109375" style="267" customWidth="1"/>
    <col min="10996" max="11244" width="9.140625" style="267"/>
    <col min="11245" max="11245" width="23" style="267" customWidth="1"/>
    <col min="11246" max="11251" width="15.7109375" style="267" customWidth="1"/>
    <col min="11252" max="11500" width="9.140625" style="267"/>
    <col min="11501" max="11501" width="23" style="267" customWidth="1"/>
    <col min="11502" max="11507" width="15.7109375" style="267" customWidth="1"/>
    <col min="11508" max="11756" width="9.140625" style="267"/>
    <col min="11757" max="11757" width="23" style="267" customWidth="1"/>
    <col min="11758" max="11763" width="15.7109375" style="267" customWidth="1"/>
    <col min="11764" max="12012" width="9.140625" style="267"/>
    <col min="12013" max="12013" width="23" style="267" customWidth="1"/>
    <col min="12014" max="12019" width="15.7109375" style="267" customWidth="1"/>
    <col min="12020" max="12268" width="9.140625" style="267"/>
    <col min="12269" max="12269" width="23" style="267" customWidth="1"/>
    <col min="12270" max="12275" width="15.7109375" style="267" customWidth="1"/>
    <col min="12276" max="12524" width="9.140625" style="267"/>
    <col min="12525" max="12525" width="23" style="267" customWidth="1"/>
    <col min="12526" max="12531" width="15.7109375" style="267" customWidth="1"/>
    <col min="12532" max="12780" width="9.140625" style="267"/>
    <col min="12781" max="12781" width="23" style="267" customWidth="1"/>
    <col min="12782" max="12787" width="15.7109375" style="267" customWidth="1"/>
    <col min="12788" max="13036" width="9.140625" style="267"/>
    <col min="13037" max="13037" width="23" style="267" customWidth="1"/>
    <col min="13038" max="13043" width="15.7109375" style="267" customWidth="1"/>
    <col min="13044" max="13292" width="9.140625" style="267"/>
    <col min="13293" max="13293" width="23" style="267" customWidth="1"/>
    <col min="13294" max="13299" width="15.7109375" style="267" customWidth="1"/>
    <col min="13300" max="13548" width="9.140625" style="267"/>
    <col min="13549" max="13549" width="23" style="267" customWidth="1"/>
    <col min="13550" max="13555" width="15.7109375" style="267" customWidth="1"/>
    <col min="13556" max="13804" width="9.140625" style="267"/>
    <col min="13805" max="13805" width="23" style="267" customWidth="1"/>
    <col min="13806" max="13811" width="15.7109375" style="267" customWidth="1"/>
    <col min="13812" max="14060" width="9.140625" style="267"/>
    <col min="14061" max="14061" width="23" style="267" customWidth="1"/>
    <col min="14062" max="14067" width="15.7109375" style="267" customWidth="1"/>
    <col min="14068" max="14316" width="9.140625" style="267"/>
    <col min="14317" max="14317" width="23" style="267" customWidth="1"/>
    <col min="14318" max="14323" width="15.7109375" style="267" customWidth="1"/>
    <col min="14324" max="14572" width="9.140625" style="267"/>
    <col min="14573" max="14573" width="23" style="267" customWidth="1"/>
    <col min="14574" max="14579" width="15.7109375" style="267" customWidth="1"/>
    <col min="14580" max="14828" width="9.140625" style="267"/>
    <col min="14829" max="14829" width="23" style="267" customWidth="1"/>
    <col min="14830" max="14835" width="15.7109375" style="267" customWidth="1"/>
    <col min="14836" max="15084" width="9.140625" style="267"/>
    <col min="15085" max="15085" width="23" style="267" customWidth="1"/>
    <col min="15086" max="15091" width="15.7109375" style="267" customWidth="1"/>
    <col min="15092" max="15340" width="9.140625" style="267"/>
    <col min="15341" max="15341" width="23" style="267" customWidth="1"/>
    <col min="15342" max="15347" width="15.7109375" style="267" customWidth="1"/>
    <col min="15348" max="15596" width="9.140625" style="267"/>
    <col min="15597" max="15597" width="23" style="267" customWidth="1"/>
    <col min="15598" max="15603" width="15.7109375" style="267" customWidth="1"/>
    <col min="15604" max="15852" width="9.140625" style="267"/>
    <col min="15853" max="15853" width="23" style="267" customWidth="1"/>
    <col min="15854" max="15859" width="15.7109375" style="267" customWidth="1"/>
    <col min="15860" max="16108" width="9.140625" style="267"/>
    <col min="16109" max="16109" width="23" style="267" customWidth="1"/>
    <col min="16110" max="16115" width="15.7109375" style="267" customWidth="1"/>
    <col min="16116" max="16384" width="9.140625" style="267"/>
  </cols>
  <sheetData>
    <row r="1" spans="1:7" ht="15" customHeight="1">
      <c r="G1" s="744" t="s">
        <v>686</v>
      </c>
    </row>
    <row r="2" spans="1:7" ht="15" customHeight="1"/>
    <row r="3" spans="1:7" ht="22.5" customHeight="1">
      <c r="A3" s="1362" t="s">
        <v>687</v>
      </c>
      <c r="B3" s="1362"/>
      <c r="C3" s="1362"/>
      <c r="D3" s="1362"/>
      <c r="E3" s="1362"/>
      <c r="F3" s="1362"/>
      <c r="G3" s="1362"/>
    </row>
    <row r="4" spans="1:7" ht="22.5" customHeight="1">
      <c r="A4" s="1425" t="s">
        <v>688</v>
      </c>
      <c r="B4" s="1425"/>
      <c r="C4" s="1425"/>
      <c r="D4" s="1425"/>
      <c r="E4" s="1425"/>
      <c r="F4" s="1425"/>
      <c r="G4" s="1425"/>
    </row>
    <row r="5" spans="1:7" ht="15" thickBot="1"/>
    <row r="6" spans="1:7" ht="25.5" customHeight="1" thickTop="1">
      <c r="A6" s="1363" t="s">
        <v>125</v>
      </c>
      <c r="B6" s="1365" t="s">
        <v>156</v>
      </c>
      <c r="C6" s="1427"/>
      <c r="D6" s="1365" t="s">
        <v>157</v>
      </c>
      <c r="E6" s="1366"/>
      <c r="F6" s="1365" t="s">
        <v>27</v>
      </c>
      <c r="G6" s="1366"/>
    </row>
    <row r="7" spans="1:7" ht="18" customHeight="1">
      <c r="A7" s="1426"/>
      <c r="B7" s="1428" t="s">
        <v>689</v>
      </c>
      <c r="C7" s="745" t="s">
        <v>690</v>
      </c>
      <c r="D7" s="1428" t="s">
        <v>691</v>
      </c>
      <c r="E7" s="1091" t="s">
        <v>690</v>
      </c>
      <c r="F7" s="1428" t="s">
        <v>692</v>
      </c>
      <c r="G7" s="1430" t="s">
        <v>693</v>
      </c>
    </row>
    <row r="8" spans="1:7" ht="18" customHeight="1" thickBot="1">
      <c r="A8" s="1364"/>
      <c r="B8" s="1429"/>
      <c r="C8" s="747" t="s">
        <v>694</v>
      </c>
      <c r="D8" s="1429"/>
      <c r="E8" s="748" t="s">
        <v>694</v>
      </c>
      <c r="F8" s="1429"/>
      <c r="G8" s="1431"/>
    </row>
    <row r="9" spans="1:7" ht="20.100000000000001" customHeight="1" thickTop="1">
      <c r="A9" s="749" t="s">
        <v>127</v>
      </c>
      <c r="B9" s="1100">
        <v>303.95899005708458</v>
      </c>
      <c r="C9" s="750">
        <f t="shared" ref="C9:C22" si="0">B9/298*100</f>
        <v>101.9996610929814</v>
      </c>
      <c r="D9" s="1099">
        <v>300.90717788241568</v>
      </c>
      <c r="E9" s="750">
        <f t="shared" ref="E9:E22" si="1">D9/293*100</f>
        <v>102.69869552300877</v>
      </c>
      <c r="F9" s="751">
        <f t="shared" ref="F9:F23" si="2">D9/B9*100</f>
        <v>98.995978972658207</v>
      </c>
      <c r="G9" s="752">
        <f t="shared" ref="G9:G23" si="3">F9/1.025</f>
        <v>96.581442900154357</v>
      </c>
    </row>
    <row r="10" spans="1:7" ht="20.100000000000001" customHeight="1">
      <c r="A10" s="753" t="s">
        <v>662</v>
      </c>
      <c r="B10" s="1098">
        <v>266.77937379539259</v>
      </c>
      <c r="C10" s="750">
        <f t="shared" si="0"/>
        <v>89.523279797111613</v>
      </c>
      <c r="D10" s="1096">
        <v>262.63272510385673</v>
      </c>
      <c r="E10" s="750">
        <f t="shared" si="1"/>
        <v>89.635742356265098</v>
      </c>
      <c r="F10" s="754">
        <f t="shared" si="2"/>
        <v>98.4456636836114</v>
      </c>
      <c r="G10" s="755">
        <f t="shared" si="3"/>
        <v>96.044549935230648</v>
      </c>
    </row>
    <row r="11" spans="1:7" ht="20.100000000000001" customHeight="1">
      <c r="A11" s="753" t="s">
        <v>663</v>
      </c>
      <c r="B11" s="1098">
        <v>268.05283351114741</v>
      </c>
      <c r="C11" s="750">
        <f t="shared" si="0"/>
        <v>89.950615272197126</v>
      </c>
      <c r="D11" s="1096">
        <v>264.14051336608367</v>
      </c>
      <c r="E11" s="750">
        <f t="shared" si="1"/>
        <v>90.150345858731626</v>
      </c>
      <c r="F11" s="754">
        <f t="shared" si="2"/>
        <v>98.540466782679601</v>
      </c>
      <c r="G11" s="755">
        <f t="shared" si="3"/>
        <v>96.137040763589866</v>
      </c>
    </row>
    <row r="12" spans="1:7" ht="20.100000000000001" customHeight="1">
      <c r="A12" s="753" t="s">
        <v>664</v>
      </c>
      <c r="B12" s="1098">
        <v>250.92128057133823</v>
      </c>
      <c r="C12" s="750">
        <f t="shared" si="0"/>
        <v>84.201772003804777</v>
      </c>
      <c r="D12" s="1096">
        <v>247.95935279371852</v>
      </c>
      <c r="E12" s="750">
        <v>84.7</v>
      </c>
      <c r="F12" s="754">
        <f t="shared" si="2"/>
        <v>98.819578885108712</v>
      </c>
      <c r="G12" s="755">
        <f t="shared" si="3"/>
        <v>96.409345253764599</v>
      </c>
    </row>
    <row r="13" spans="1:7" ht="20.100000000000001" customHeight="1">
      <c r="A13" s="753" t="s">
        <v>665</v>
      </c>
      <c r="B13" s="1098">
        <v>312.09674074024247</v>
      </c>
      <c r="C13" s="750">
        <f t="shared" si="0"/>
        <v>104.73044991283305</v>
      </c>
      <c r="D13" s="1096">
        <v>299.58303220243204</v>
      </c>
      <c r="E13" s="750">
        <f t="shared" si="1"/>
        <v>102.24676866977202</v>
      </c>
      <c r="F13" s="754">
        <f t="shared" si="2"/>
        <v>95.990439211851438</v>
      </c>
      <c r="G13" s="755">
        <f t="shared" si="3"/>
        <v>93.649208987172145</v>
      </c>
    </row>
    <row r="14" spans="1:7" ht="20.100000000000001" customHeight="1">
      <c r="A14" s="753" t="s">
        <v>666</v>
      </c>
      <c r="B14" s="1098">
        <v>370.46495601767396</v>
      </c>
      <c r="C14" s="750">
        <f t="shared" si="0"/>
        <v>124.31709933478992</v>
      </c>
      <c r="D14" s="1096">
        <v>357.73147025898453</v>
      </c>
      <c r="E14" s="750">
        <f t="shared" si="1"/>
        <v>122.09265196552373</v>
      </c>
      <c r="F14" s="754">
        <f t="shared" si="2"/>
        <v>96.562836632223338</v>
      </c>
      <c r="G14" s="755">
        <f t="shared" si="3"/>
        <v>94.207645494852045</v>
      </c>
    </row>
    <row r="15" spans="1:7" ht="20.100000000000001" customHeight="1">
      <c r="A15" s="753" t="s">
        <v>667</v>
      </c>
      <c r="B15" s="1098">
        <v>321.76304033889244</v>
      </c>
      <c r="C15" s="750">
        <f t="shared" si="0"/>
        <v>107.97417461036657</v>
      </c>
      <c r="D15" s="1096">
        <v>318.94418061055245</v>
      </c>
      <c r="E15" s="750">
        <f t="shared" si="1"/>
        <v>108.8546691503592</v>
      </c>
      <c r="F15" s="754">
        <f t="shared" si="2"/>
        <v>99.123933026810334</v>
      </c>
      <c r="G15" s="755">
        <f t="shared" si="3"/>
        <v>96.706276123717402</v>
      </c>
    </row>
    <row r="16" spans="1:7" ht="20.100000000000001" customHeight="1">
      <c r="A16" s="753" t="s">
        <v>668</v>
      </c>
      <c r="B16" s="1097">
        <v>277.70873361309827</v>
      </c>
      <c r="C16" s="750">
        <f t="shared" si="0"/>
        <v>93.190850205737675</v>
      </c>
      <c r="D16" s="1096">
        <v>271.35434820494947</v>
      </c>
      <c r="E16" s="750">
        <f t="shared" si="1"/>
        <v>92.612405530699476</v>
      </c>
      <c r="F16" s="754">
        <f t="shared" si="2"/>
        <v>97.71185251343168</v>
      </c>
      <c r="G16" s="755">
        <f t="shared" si="3"/>
        <v>95.328636598469942</v>
      </c>
    </row>
    <row r="17" spans="1:7" ht="20.100000000000001" customHeight="1">
      <c r="A17" s="753" t="s">
        <v>669</v>
      </c>
      <c r="B17" s="1097">
        <v>275.1573088014847</v>
      </c>
      <c r="C17" s="750">
        <f t="shared" si="0"/>
        <v>92.334667383048568</v>
      </c>
      <c r="D17" s="1096">
        <v>272.13192509774581</v>
      </c>
      <c r="E17" s="750">
        <f t="shared" si="1"/>
        <v>92.877790135749422</v>
      </c>
      <c r="F17" s="754">
        <f t="shared" si="2"/>
        <v>98.90048942660593</v>
      </c>
      <c r="G17" s="755">
        <f t="shared" si="3"/>
        <v>96.488282367420425</v>
      </c>
    </row>
    <row r="18" spans="1:7" ht="20.100000000000001" customHeight="1">
      <c r="A18" s="756" t="s">
        <v>136</v>
      </c>
      <c r="B18" s="1097">
        <v>253.41050210106175</v>
      </c>
      <c r="C18" s="750">
        <f t="shared" si="0"/>
        <v>85.03708124196703</v>
      </c>
      <c r="D18" s="1096">
        <v>249.06749183481958</v>
      </c>
      <c r="E18" s="750">
        <f t="shared" si="1"/>
        <v>85.005969909494738</v>
      </c>
      <c r="F18" s="754">
        <f t="shared" si="2"/>
        <v>98.286175896328814</v>
      </c>
      <c r="G18" s="755">
        <f t="shared" si="3"/>
        <v>95.888952093979341</v>
      </c>
    </row>
    <row r="19" spans="1:7" ht="20.100000000000001" customHeight="1">
      <c r="A19" s="753" t="s">
        <v>670</v>
      </c>
      <c r="B19" s="1097">
        <v>301.09750557645668</v>
      </c>
      <c r="C19" s="750">
        <f t="shared" si="0"/>
        <v>101.03943140149553</v>
      </c>
      <c r="D19" s="1096">
        <v>296.59620644874911</v>
      </c>
      <c r="E19" s="750">
        <f t="shared" si="1"/>
        <v>101.22737421459014</v>
      </c>
      <c r="F19" s="754">
        <f t="shared" si="2"/>
        <v>98.505036061627365</v>
      </c>
      <c r="G19" s="755">
        <f t="shared" si="3"/>
        <v>96.102474206465729</v>
      </c>
    </row>
    <row r="20" spans="1:7" ht="20.100000000000001" customHeight="1">
      <c r="A20" s="753" t="s">
        <v>671</v>
      </c>
      <c r="B20" s="1097">
        <v>292.58880174614916</v>
      </c>
      <c r="C20" s="750">
        <f t="shared" si="0"/>
        <v>98.184161659781594</v>
      </c>
      <c r="D20" s="1096">
        <v>287.93318307527801</v>
      </c>
      <c r="E20" s="750">
        <f t="shared" si="1"/>
        <v>98.270710947193862</v>
      </c>
      <c r="F20" s="754">
        <f t="shared" si="2"/>
        <v>98.408818572998442</v>
      </c>
      <c r="G20" s="755">
        <f t="shared" si="3"/>
        <v>96.008603485852149</v>
      </c>
    </row>
    <row r="21" spans="1:7" ht="20.100000000000001" customHeight="1">
      <c r="A21" s="730" t="s">
        <v>672</v>
      </c>
      <c r="B21" s="1097">
        <v>251.51714870197119</v>
      </c>
      <c r="C21" s="750">
        <f t="shared" si="0"/>
        <v>84.401727752339326</v>
      </c>
      <c r="D21" s="1096">
        <v>248.48252003725307</v>
      </c>
      <c r="E21" s="750">
        <v>84.7</v>
      </c>
      <c r="F21" s="754">
        <f t="shared" si="2"/>
        <v>98.793470472936249</v>
      </c>
      <c r="G21" s="755">
        <f t="shared" si="3"/>
        <v>96.383873632132932</v>
      </c>
    </row>
    <row r="22" spans="1:7" ht="20.100000000000001" customHeight="1" thickBot="1">
      <c r="A22" s="730" t="s">
        <v>673</v>
      </c>
      <c r="B22" s="1095">
        <v>364.56703897932789</v>
      </c>
      <c r="C22" s="757">
        <f t="shared" si="0"/>
        <v>122.33793254339862</v>
      </c>
      <c r="D22" s="1094">
        <v>360.43825714188699</v>
      </c>
      <c r="E22" s="757">
        <f t="shared" si="1"/>
        <v>123.01647001429589</v>
      </c>
      <c r="F22" s="758">
        <f t="shared" si="2"/>
        <v>98.867483508931528</v>
      </c>
      <c r="G22" s="759">
        <f t="shared" si="3"/>
        <v>96.456081472128332</v>
      </c>
    </row>
    <row r="23" spans="1:7" ht="20.100000000000001" customHeight="1" thickTop="1" thickBot="1">
      <c r="A23" s="760" t="s">
        <v>122</v>
      </c>
      <c r="B23" s="1093">
        <v>298.17939584018751</v>
      </c>
      <c r="C23" s="1241">
        <v>100</v>
      </c>
      <c r="D23" s="1092">
        <v>293.25911282525766</v>
      </c>
      <c r="E23" s="1241">
        <v>100</v>
      </c>
      <c r="F23" s="762">
        <f t="shared" si="2"/>
        <v>98.349891681460463</v>
      </c>
      <c r="G23" s="761">
        <f t="shared" si="3"/>
        <v>95.951113835571192</v>
      </c>
    </row>
    <row r="24" spans="1:7" ht="9" customHeight="1" thickTop="1"/>
    <row r="25" spans="1:7" ht="15" customHeight="1">
      <c r="A25" s="489" t="s">
        <v>892</v>
      </c>
      <c r="B25" s="763"/>
      <c r="C25" s="763"/>
      <c r="D25" s="763"/>
      <c r="E25" s="763"/>
      <c r="F25" s="763"/>
      <c r="G25" s="763"/>
    </row>
    <row r="26" spans="1:7" ht="15" customHeight="1">
      <c r="A26" s="489" t="s">
        <v>893</v>
      </c>
      <c r="B26" s="764"/>
      <c r="C26" s="764"/>
      <c r="D26" s="764"/>
      <c r="E26" s="764"/>
      <c r="F26" s="764"/>
      <c r="G26" s="764"/>
    </row>
    <row r="27" spans="1:7" ht="15" customHeight="1">
      <c r="A27" s="488" t="s">
        <v>695</v>
      </c>
    </row>
    <row r="28" spans="1:7" ht="7.5" customHeight="1"/>
    <row r="29" spans="1:7">
      <c r="A29" s="488" t="s">
        <v>685</v>
      </c>
    </row>
  </sheetData>
  <mergeCells count="10">
    <mergeCell ref="A3:G3"/>
    <mergeCell ref="A4:G4"/>
    <mergeCell ref="A6:A8"/>
    <mergeCell ref="B6:C6"/>
    <mergeCell ref="D6:E6"/>
    <mergeCell ref="F6:G6"/>
    <mergeCell ref="B7:B8"/>
    <mergeCell ref="D7:D8"/>
    <mergeCell ref="F7:F8"/>
    <mergeCell ref="G7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H25"/>
  <sheetViews>
    <sheetView workbookViewId="0"/>
  </sheetViews>
  <sheetFormatPr defaultRowHeight="15.75"/>
  <cols>
    <col min="1" max="1" width="46.7109375" style="608" customWidth="1"/>
    <col min="2" max="7" width="11.7109375" style="608" customWidth="1"/>
  </cols>
  <sheetData>
    <row r="1" spans="1:7" ht="15" customHeight="1">
      <c r="G1" s="569" t="s">
        <v>696</v>
      </c>
    </row>
    <row r="2" spans="1:7" ht="15" customHeight="1"/>
    <row r="3" spans="1:7" ht="22.5" customHeight="1">
      <c r="A3" s="1390" t="s">
        <v>180</v>
      </c>
      <c r="B3" s="1390"/>
      <c r="C3" s="1390"/>
      <c r="D3" s="1390"/>
      <c r="E3" s="1390"/>
      <c r="F3" s="1390"/>
      <c r="G3" s="1390"/>
    </row>
    <row r="4" spans="1:7" ht="22.5" customHeight="1" thickBot="1">
      <c r="A4" s="1391"/>
      <c r="B4" s="1391"/>
      <c r="C4" s="1391"/>
      <c r="D4" s="1391"/>
      <c r="E4" s="1391"/>
      <c r="F4" s="1391"/>
      <c r="G4" s="1391"/>
    </row>
    <row r="5" spans="1:7" ht="25.5" customHeight="1" thickTop="1">
      <c r="A5" s="1432" t="s">
        <v>697</v>
      </c>
      <c r="B5" s="1365" t="s">
        <v>603</v>
      </c>
      <c r="C5" s="1366"/>
      <c r="D5" s="1365" t="s">
        <v>604</v>
      </c>
      <c r="E5" s="1366"/>
      <c r="F5" s="1433" t="s">
        <v>27</v>
      </c>
      <c r="G5" s="1434"/>
    </row>
    <row r="6" spans="1:7" ht="25.5" customHeight="1" thickBot="1">
      <c r="A6" s="1429"/>
      <c r="B6" s="460" t="s">
        <v>151</v>
      </c>
      <c r="C6" s="461" t="s">
        <v>152</v>
      </c>
      <c r="D6" s="460" t="s">
        <v>151</v>
      </c>
      <c r="E6" s="461" t="s">
        <v>152</v>
      </c>
      <c r="F6" s="462" t="s">
        <v>605</v>
      </c>
      <c r="G6" s="463" t="s">
        <v>693</v>
      </c>
    </row>
    <row r="7" spans="1:7" ht="22.5" customHeight="1" thickTop="1">
      <c r="A7" s="765" t="s">
        <v>122</v>
      </c>
      <c r="B7" s="766">
        <v>26283.8</v>
      </c>
      <c r="C7" s="767">
        <v>28315.599999999999</v>
      </c>
      <c r="D7" s="768">
        <f>SUM(D9:D12)</f>
        <v>100.00000000000001</v>
      </c>
      <c r="E7" s="769">
        <f>SUM(E9:E12)</f>
        <v>100.00035316221448</v>
      </c>
      <c r="F7" s="770">
        <f>C7/B7*100</f>
        <v>107.7302368759464</v>
      </c>
      <c r="G7" s="767">
        <f>F7/1.025</f>
        <v>105.10267012287454</v>
      </c>
    </row>
    <row r="8" spans="1:7" ht="20.100000000000001" customHeight="1">
      <c r="A8" s="771" t="s">
        <v>64</v>
      </c>
      <c r="B8" s="772"/>
      <c r="C8" s="773"/>
      <c r="D8" s="774"/>
      <c r="E8" s="775"/>
      <c r="F8" s="772"/>
      <c r="G8" s="773"/>
    </row>
    <row r="9" spans="1:7" ht="20.100000000000001" customHeight="1">
      <c r="A9" s="776" t="s">
        <v>698</v>
      </c>
      <c r="B9" s="777">
        <v>16985.3</v>
      </c>
      <c r="C9" s="778">
        <v>18289.8</v>
      </c>
      <c r="D9" s="779">
        <f>B9/$B$7*100</f>
        <v>64.622695348465598</v>
      </c>
      <c r="E9" s="613">
        <f>C9/$C$7*100</f>
        <v>64.592662701832211</v>
      </c>
      <c r="F9" s="777">
        <f>C9/B9*100</f>
        <v>107.68017050037386</v>
      </c>
      <c r="G9" s="778">
        <f>F9/1.025</f>
        <v>105.05382487841354</v>
      </c>
    </row>
    <row r="10" spans="1:7" ht="20.100000000000001" customHeight="1">
      <c r="A10" s="780" t="s">
        <v>699</v>
      </c>
      <c r="B10" s="781">
        <v>1179.9000000000001</v>
      </c>
      <c r="C10" s="782">
        <v>1401.8</v>
      </c>
      <c r="D10" s="783">
        <f>B10/$B$7*100</f>
        <v>4.4890769219062694</v>
      </c>
      <c r="E10" s="621">
        <f>C10/$C$7*100</f>
        <v>4.9506279224173246</v>
      </c>
      <c r="F10" s="777">
        <f>C10/B10*100</f>
        <v>118.80667853207898</v>
      </c>
      <c r="G10" s="782">
        <f>F10/1.025</f>
        <v>115.90895466544292</v>
      </c>
    </row>
    <row r="11" spans="1:7" ht="20.100000000000001" customHeight="1">
      <c r="A11" s="780" t="s">
        <v>700</v>
      </c>
      <c r="B11" s="781">
        <v>9</v>
      </c>
      <c r="C11" s="782">
        <v>8.4</v>
      </c>
      <c r="D11" s="783">
        <f>B11/$B$7*100</f>
        <v>3.4241624118278184E-2</v>
      </c>
      <c r="E11" s="621">
        <f>C11/$C$7*100</f>
        <v>2.9665626015341368E-2</v>
      </c>
      <c r="F11" s="777">
        <f>C11/B11*100</f>
        <v>93.333333333333329</v>
      </c>
      <c r="G11" s="782">
        <f>F11/1.025</f>
        <v>91.056910569105696</v>
      </c>
    </row>
    <row r="12" spans="1:7" ht="20.100000000000001" customHeight="1" thickBot="1">
      <c r="A12" s="784" t="s">
        <v>701</v>
      </c>
      <c r="B12" s="785">
        <v>8109.6</v>
      </c>
      <c r="C12" s="786">
        <v>8615.7000000000007</v>
      </c>
      <c r="D12" s="787">
        <f>B12/$B$7*100</f>
        <v>30.853986105509861</v>
      </c>
      <c r="E12" s="638">
        <f>C12/$C$7*100</f>
        <v>30.4273969119496</v>
      </c>
      <c r="F12" s="785">
        <f>C12/B12*100</f>
        <v>106.2407517016869</v>
      </c>
      <c r="G12" s="786">
        <f>F12/1.025</f>
        <v>103.64951385530431</v>
      </c>
    </row>
    <row r="13" spans="1:7" ht="15" customHeight="1" thickTop="1">
      <c r="A13" s="788"/>
      <c r="B13" s="789"/>
      <c r="C13" s="789"/>
      <c r="D13" s="789"/>
      <c r="E13" s="789"/>
      <c r="F13" s="789"/>
      <c r="G13" s="789"/>
    </row>
    <row r="14" spans="1:7" ht="15">
      <c r="A14" s="790" t="s">
        <v>702</v>
      </c>
      <c r="B14" s="789"/>
      <c r="C14" s="789"/>
      <c r="D14" s="789"/>
      <c r="E14" s="789"/>
      <c r="F14" s="789"/>
      <c r="G14" s="789"/>
    </row>
    <row r="15" spans="1:7" s="496" customFormat="1" ht="15" customHeight="1">
      <c r="A15" s="488" t="s">
        <v>695</v>
      </c>
      <c r="B15" s="457"/>
      <c r="C15" s="457"/>
      <c r="D15" s="457"/>
      <c r="E15" s="457"/>
      <c r="F15" s="457"/>
      <c r="G15" s="457"/>
    </row>
    <row r="16" spans="1:7">
      <c r="A16" s="457"/>
      <c r="B16" s="457"/>
      <c r="C16" s="457"/>
      <c r="D16" s="457"/>
      <c r="E16" s="457"/>
      <c r="F16" s="457"/>
      <c r="G16" s="457"/>
    </row>
    <row r="17" spans="1:8" s="496" customFormat="1">
      <c r="A17" s="488" t="s">
        <v>643</v>
      </c>
      <c r="B17" s="457"/>
      <c r="C17" s="457"/>
      <c r="D17" s="457"/>
      <c r="E17" s="457"/>
      <c r="F17" s="457"/>
      <c r="G17" s="457"/>
    </row>
    <row r="20" spans="1:8" s="608" customFormat="1">
      <c r="B20" s="791"/>
      <c r="C20" s="792"/>
      <c r="H20"/>
    </row>
    <row r="21" spans="1:8" s="608" customFormat="1">
      <c r="B21" s="792"/>
      <c r="C21" s="792"/>
      <c r="H21"/>
    </row>
    <row r="22" spans="1:8" s="608" customFormat="1">
      <c r="B22" s="792"/>
      <c r="C22" s="792"/>
      <c r="H22"/>
    </row>
    <row r="23" spans="1:8" s="608" customFormat="1">
      <c r="B23" s="791"/>
      <c r="C23" s="792"/>
      <c r="H23"/>
    </row>
    <row r="24" spans="1:8" s="608" customFormat="1">
      <c r="B24" s="793"/>
      <c r="C24" s="793"/>
      <c r="H24"/>
    </row>
    <row r="25" spans="1:8" s="608" customFormat="1">
      <c r="B25" s="659"/>
      <c r="C25" s="659"/>
      <c r="H25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26"/>
  <sheetViews>
    <sheetView workbookViewId="0">
      <selection activeCell="H17" sqref="H17"/>
    </sheetView>
  </sheetViews>
  <sheetFormatPr defaultRowHeight="12.75"/>
  <cols>
    <col min="1" max="1" width="37.140625" style="718" customWidth="1"/>
    <col min="2" max="5" width="16.7109375" style="718" customWidth="1"/>
    <col min="6" max="16384" width="9.140625" style="662"/>
  </cols>
  <sheetData>
    <row r="1" spans="1:5" ht="15" customHeight="1">
      <c r="A1" s="794"/>
      <c r="B1" s="795"/>
      <c r="C1" s="795"/>
      <c r="D1" s="795"/>
      <c r="E1" s="744" t="s">
        <v>703</v>
      </c>
    </row>
    <row r="2" spans="1:5" ht="15" customHeight="1">
      <c r="A2" s="794"/>
      <c r="B2" s="795"/>
      <c r="C2" s="795"/>
      <c r="D2" s="795"/>
      <c r="E2" s="744"/>
    </row>
    <row r="3" spans="1:5" ht="22.5" customHeight="1">
      <c r="A3" s="1362" t="s">
        <v>610</v>
      </c>
      <c r="B3" s="1362"/>
      <c r="C3" s="1362"/>
      <c r="D3" s="1362"/>
      <c r="E3" s="1362"/>
    </row>
    <row r="4" spans="1:5" ht="22.5" customHeight="1">
      <c r="A4" s="1425" t="s">
        <v>659</v>
      </c>
      <c r="B4" s="1425"/>
      <c r="C4" s="1425"/>
      <c r="D4" s="1425"/>
      <c r="E4" s="1425"/>
    </row>
    <row r="5" spans="1:5" ht="15" customHeight="1" thickBot="1">
      <c r="A5" s="795"/>
      <c r="B5" s="795"/>
      <c r="C5" s="795"/>
      <c r="D5" s="795"/>
      <c r="E5" s="795"/>
    </row>
    <row r="6" spans="1:5" ht="25.5" customHeight="1" thickTop="1">
      <c r="A6" s="1435" t="s">
        <v>125</v>
      </c>
      <c r="B6" s="1437" t="s">
        <v>704</v>
      </c>
      <c r="C6" s="1438"/>
      <c r="D6" s="1437" t="s">
        <v>27</v>
      </c>
      <c r="E6" s="1439"/>
    </row>
    <row r="7" spans="1:5" ht="25.5" customHeight="1" thickBot="1">
      <c r="A7" s="1436"/>
      <c r="B7" s="796" t="s">
        <v>151</v>
      </c>
      <c r="C7" s="797" t="s">
        <v>152</v>
      </c>
      <c r="D7" s="796" t="s">
        <v>605</v>
      </c>
      <c r="E7" s="463" t="s">
        <v>606</v>
      </c>
    </row>
    <row r="8" spans="1:5" ht="20.100000000000001" customHeight="1" thickTop="1">
      <c r="A8" s="464" t="s">
        <v>127</v>
      </c>
      <c r="B8" s="798">
        <v>1815.9</v>
      </c>
      <c r="C8" s="799">
        <v>1988.1</v>
      </c>
      <c r="D8" s="800">
        <f>C8/B8*100</f>
        <v>109.4829010408062</v>
      </c>
      <c r="E8" s="801">
        <f t="shared" ref="E8:E22" si="0">D8/1.025</f>
        <v>106.81258638127434</v>
      </c>
    </row>
    <row r="9" spans="1:5" ht="20.100000000000001" customHeight="1">
      <c r="A9" s="802" t="s">
        <v>662</v>
      </c>
      <c r="B9" s="803">
        <v>2322.6</v>
      </c>
      <c r="C9" s="804">
        <v>2591.9</v>
      </c>
      <c r="D9" s="805">
        <f t="shared" ref="D9:D22" si="1">C9/B9*100</f>
        <v>111.59476448807372</v>
      </c>
      <c r="E9" s="801">
        <f t="shared" si="0"/>
        <v>108.87294096397437</v>
      </c>
    </row>
    <row r="10" spans="1:5" ht="20.100000000000001" customHeight="1">
      <c r="A10" s="802" t="s">
        <v>663</v>
      </c>
      <c r="B10" s="803">
        <v>1438.8</v>
      </c>
      <c r="C10" s="804">
        <v>1571.3</v>
      </c>
      <c r="D10" s="805">
        <f t="shared" si="1"/>
        <v>109.20906310814568</v>
      </c>
      <c r="E10" s="801">
        <f t="shared" si="0"/>
        <v>106.54542742258117</v>
      </c>
    </row>
    <row r="11" spans="1:5" ht="20.100000000000001" customHeight="1">
      <c r="A11" s="802" t="s">
        <v>664</v>
      </c>
      <c r="B11" s="803">
        <v>1297.2</v>
      </c>
      <c r="C11" s="804">
        <v>1444.5</v>
      </c>
      <c r="D11" s="805">
        <f t="shared" si="1"/>
        <v>111.35522664199814</v>
      </c>
      <c r="E11" s="801">
        <f t="shared" si="0"/>
        <v>108.63924550438844</v>
      </c>
    </row>
    <row r="12" spans="1:5" ht="20.100000000000001" customHeight="1">
      <c r="A12" s="802" t="s">
        <v>665</v>
      </c>
      <c r="B12" s="803">
        <v>594.5</v>
      </c>
      <c r="C12" s="804">
        <v>655.20000000000005</v>
      </c>
      <c r="D12" s="805">
        <f t="shared" si="1"/>
        <v>110.2102607232969</v>
      </c>
      <c r="E12" s="801">
        <f t="shared" si="0"/>
        <v>107.52220558370431</v>
      </c>
    </row>
    <row r="13" spans="1:5" ht="20.100000000000001" customHeight="1">
      <c r="A13" s="802" t="s">
        <v>666</v>
      </c>
      <c r="B13" s="803">
        <v>1923.6</v>
      </c>
      <c r="C13" s="804">
        <v>2056.1999999999998</v>
      </c>
      <c r="D13" s="805">
        <f t="shared" si="1"/>
        <v>106.89332501559576</v>
      </c>
      <c r="E13" s="801">
        <f t="shared" si="0"/>
        <v>104.28617074692271</v>
      </c>
    </row>
    <row r="14" spans="1:5" ht="20.100000000000001" customHeight="1">
      <c r="A14" s="802" t="s">
        <v>667</v>
      </c>
      <c r="B14" s="803">
        <v>972.8</v>
      </c>
      <c r="C14" s="804">
        <v>1065.3</v>
      </c>
      <c r="D14" s="805">
        <f t="shared" si="1"/>
        <v>109.50863486842107</v>
      </c>
      <c r="E14" s="801">
        <f t="shared" si="0"/>
        <v>106.83769255455715</v>
      </c>
    </row>
    <row r="15" spans="1:5" ht="20.100000000000001" customHeight="1">
      <c r="A15" s="802" t="s">
        <v>668</v>
      </c>
      <c r="B15" s="803">
        <v>1248.2</v>
      </c>
      <c r="C15" s="804">
        <v>1362.4</v>
      </c>
      <c r="D15" s="805">
        <f t="shared" si="1"/>
        <v>109.1491748117289</v>
      </c>
      <c r="E15" s="801">
        <f t="shared" si="0"/>
        <v>106.48699981632089</v>
      </c>
    </row>
    <row r="16" spans="1:5" ht="20.100000000000001" customHeight="1">
      <c r="A16" s="802" t="s">
        <v>669</v>
      </c>
      <c r="B16" s="803">
        <v>1299.5999999999999</v>
      </c>
      <c r="C16" s="804">
        <v>1434.7</v>
      </c>
      <c r="D16" s="805">
        <f t="shared" si="1"/>
        <v>110.39550630963375</v>
      </c>
      <c r="E16" s="801">
        <f t="shared" si="0"/>
        <v>107.70293298500854</v>
      </c>
    </row>
    <row r="17" spans="1:5" ht="20.100000000000001" customHeight="1">
      <c r="A17" s="802" t="s">
        <v>136</v>
      </c>
      <c r="B17" s="803">
        <v>1259.5</v>
      </c>
      <c r="C17" s="804">
        <v>1372</v>
      </c>
      <c r="D17" s="805">
        <f t="shared" si="1"/>
        <v>108.93211591901549</v>
      </c>
      <c r="E17" s="801">
        <f t="shared" si="0"/>
        <v>106.27523504294194</v>
      </c>
    </row>
    <row r="18" spans="1:5" ht="20.100000000000001" customHeight="1">
      <c r="A18" s="469" t="s">
        <v>670</v>
      </c>
      <c r="B18" s="806">
        <v>2868.5</v>
      </c>
      <c r="C18" s="807">
        <v>3109.4</v>
      </c>
      <c r="D18" s="808">
        <f t="shared" si="1"/>
        <v>108.39811748300505</v>
      </c>
      <c r="E18" s="801">
        <f t="shared" si="0"/>
        <v>105.75426095902932</v>
      </c>
    </row>
    <row r="19" spans="1:5" ht="20.100000000000001" customHeight="1">
      <c r="A19" s="469" t="s">
        <v>671</v>
      </c>
      <c r="B19" s="806">
        <v>1482.7</v>
      </c>
      <c r="C19" s="807">
        <v>1610.1</v>
      </c>
      <c r="D19" s="808">
        <f t="shared" si="1"/>
        <v>108.59243272408443</v>
      </c>
      <c r="E19" s="801">
        <f t="shared" si="0"/>
        <v>105.94383680398482</v>
      </c>
    </row>
    <row r="20" spans="1:5" ht="20.100000000000001" customHeight="1">
      <c r="A20" s="809" t="s">
        <v>672</v>
      </c>
      <c r="B20" s="806">
        <v>1589.4</v>
      </c>
      <c r="C20" s="807">
        <v>1711.1</v>
      </c>
      <c r="D20" s="808">
        <f t="shared" si="1"/>
        <v>107.65697747577701</v>
      </c>
      <c r="E20" s="801">
        <f t="shared" si="0"/>
        <v>105.03119753734343</v>
      </c>
    </row>
    <row r="21" spans="1:5" ht="20.100000000000001" customHeight="1" thickBot="1">
      <c r="A21" s="477" t="s">
        <v>673</v>
      </c>
      <c r="B21" s="810">
        <v>2932.8</v>
      </c>
      <c r="C21" s="811">
        <v>3147.2</v>
      </c>
      <c r="D21" s="812">
        <f t="shared" si="1"/>
        <v>107.3104200763775</v>
      </c>
      <c r="E21" s="813">
        <f t="shared" si="0"/>
        <v>104.69309275744146</v>
      </c>
    </row>
    <row r="22" spans="1:5" ht="20.100000000000001" customHeight="1" thickTop="1" thickBot="1">
      <c r="A22" s="483" t="s">
        <v>122</v>
      </c>
      <c r="B22" s="814">
        <v>23046.2</v>
      </c>
      <c r="C22" s="815">
        <v>25119.599999999999</v>
      </c>
      <c r="D22" s="816">
        <f t="shared" si="1"/>
        <v>108.99671095451744</v>
      </c>
      <c r="E22" s="1240">
        <f t="shared" si="0"/>
        <v>106.33825458977311</v>
      </c>
    </row>
    <row r="23" spans="1:5" ht="13.5" thickTop="1">
      <c r="A23" s="795"/>
      <c r="B23" s="795"/>
      <c r="C23" s="795"/>
      <c r="D23" s="795"/>
      <c r="E23" s="795"/>
    </row>
    <row r="24" spans="1:5" s="817" customFormat="1" ht="13.5">
      <c r="A24" s="488" t="s">
        <v>614</v>
      </c>
    </row>
    <row r="25" spans="1:5" ht="9.75" customHeight="1">
      <c r="A25" s="817"/>
      <c r="B25" s="818"/>
      <c r="C25" s="457"/>
      <c r="D25" s="817"/>
      <c r="E25" s="817"/>
    </row>
    <row r="26" spans="1:5" s="817" customFormat="1">
      <c r="A26" s="488" t="s">
        <v>705</v>
      </c>
      <c r="B26" s="795"/>
      <c r="C26" s="795"/>
      <c r="D26" s="795"/>
      <c r="E26" s="795"/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H30"/>
  <sheetViews>
    <sheetView zoomScaleNormal="100" workbookViewId="0"/>
  </sheetViews>
  <sheetFormatPr defaultRowHeight="12.75"/>
  <cols>
    <col min="1" max="1" width="25.85546875" style="819" customWidth="1"/>
    <col min="2" max="8" width="12.7109375" style="819" customWidth="1"/>
    <col min="9" max="16384" width="9.140625" style="817"/>
  </cols>
  <sheetData>
    <row r="1" spans="1:8" ht="15" customHeight="1">
      <c r="H1" s="820" t="s">
        <v>706</v>
      </c>
    </row>
    <row r="2" spans="1:8" ht="9" customHeight="1"/>
    <row r="3" spans="1:8" ht="22.5" customHeight="1">
      <c r="A3" s="1440" t="s">
        <v>707</v>
      </c>
      <c r="B3" s="1440"/>
      <c r="C3" s="1440"/>
      <c r="D3" s="1440"/>
      <c r="E3" s="1440"/>
      <c r="F3" s="1440"/>
      <c r="G3" s="1440"/>
      <c r="H3" s="1440"/>
    </row>
    <row r="4" spans="1:8" ht="22.5" customHeight="1">
      <c r="A4" s="1441" t="s">
        <v>708</v>
      </c>
      <c r="B4" s="1441"/>
      <c r="C4" s="1441"/>
      <c r="D4" s="1441"/>
      <c r="E4" s="1441"/>
      <c r="F4" s="1441"/>
      <c r="G4" s="1441"/>
      <c r="H4" s="1441"/>
    </row>
    <row r="5" spans="1:8" ht="8.25" customHeight="1" thickBot="1">
      <c r="A5" s="821"/>
      <c r="B5" s="822"/>
      <c r="C5" s="822"/>
      <c r="D5" s="823"/>
      <c r="E5" s="822"/>
      <c r="F5" s="822"/>
    </row>
    <row r="6" spans="1:8" ht="25.5" customHeight="1" thickTop="1">
      <c r="A6" s="824"/>
      <c r="B6" s="1442" t="s">
        <v>603</v>
      </c>
      <c r="C6" s="1443"/>
      <c r="D6" s="1444"/>
      <c r="E6" s="1445" t="s">
        <v>709</v>
      </c>
      <c r="F6" s="1446"/>
      <c r="G6" s="1446"/>
      <c r="H6" s="1447"/>
    </row>
    <row r="7" spans="1:8" ht="25.5" customHeight="1">
      <c r="A7" s="825" t="s">
        <v>125</v>
      </c>
      <c r="B7" s="1448" t="s">
        <v>151</v>
      </c>
      <c r="C7" s="1450" t="s">
        <v>152</v>
      </c>
      <c r="D7" s="1452" t="s">
        <v>661</v>
      </c>
      <c r="E7" s="1448" t="s">
        <v>151</v>
      </c>
      <c r="F7" s="1450" t="s">
        <v>152</v>
      </c>
      <c r="G7" s="1454" t="s">
        <v>710</v>
      </c>
      <c r="H7" s="1455"/>
    </row>
    <row r="8" spans="1:8" ht="25.5" customHeight="1" thickBot="1">
      <c r="A8" s="826"/>
      <c r="B8" s="1449"/>
      <c r="C8" s="1451"/>
      <c r="D8" s="1453"/>
      <c r="E8" s="1449"/>
      <c r="F8" s="1451"/>
      <c r="G8" s="827" t="s">
        <v>605</v>
      </c>
      <c r="H8" s="828" t="s">
        <v>711</v>
      </c>
    </row>
    <row r="9" spans="1:8" ht="20.100000000000001" customHeight="1" thickTop="1">
      <c r="A9" s="829" t="s">
        <v>127</v>
      </c>
      <c r="B9" s="830">
        <v>802.46585809999999</v>
      </c>
      <c r="C9" s="831">
        <v>782.43834121999998</v>
      </c>
      <c r="D9" s="832">
        <f t="shared" ref="D9:D23" si="0">+C9/B9*100</f>
        <v>97.50425308717567</v>
      </c>
      <c r="E9" s="833">
        <v>7840.4472803035942</v>
      </c>
      <c r="F9" s="834">
        <v>8372.7225832325857</v>
      </c>
      <c r="G9" s="835">
        <f t="shared" ref="G9:G23" si="1">+F9/E9*100</f>
        <v>106.78883849223946</v>
      </c>
      <c r="H9" s="836">
        <f t="shared" ref="H9:H23" si="2">+G9/1.025</f>
        <v>104.18423267535559</v>
      </c>
    </row>
    <row r="10" spans="1:8" ht="20.100000000000001" customHeight="1">
      <c r="A10" s="837" t="s">
        <v>662</v>
      </c>
      <c r="B10" s="838">
        <v>984.37899471999992</v>
      </c>
      <c r="C10" s="839">
        <v>929.20345713999995</v>
      </c>
      <c r="D10" s="840">
        <f t="shared" si="0"/>
        <v>94.394888769879302</v>
      </c>
      <c r="E10" s="841">
        <v>6750.0408467577954</v>
      </c>
      <c r="F10" s="842">
        <v>7086.1079396943751</v>
      </c>
      <c r="G10" s="843">
        <f t="shared" si="1"/>
        <v>104.97874161899333</v>
      </c>
      <c r="H10" s="836">
        <f t="shared" si="2"/>
        <v>102.41828450633496</v>
      </c>
    </row>
    <row r="11" spans="1:8" ht="20.100000000000001" customHeight="1">
      <c r="A11" s="829" t="s">
        <v>663</v>
      </c>
      <c r="B11" s="838">
        <v>552.83541600000001</v>
      </c>
      <c r="C11" s="839">
        <v>501.75325400000003</v>
      </c>
      <c r="D11" s="840">
        <f t="shared" si="0"/>
        <v>90.759969328737796</v>
      </c>
      <c r="E11" s="844">
        <v>6346.9033634020616</v>
      </c>
      <c r="F11" s="845">
        <v>6668.9406188041721</v>
      </c>
      <c r="G11" s="843">
        <f t="shared" si="1"/>
        <v>105.07392718879356</v>
      </c>
      <c r="H11" s="836">
        <f t="shared" si="2"/>
        <v>102.51114847687178</v>
      </c>
    </row>
    <row r="12" spans="1:8" ht="20.100000000000001" customHeight="1">
      <c r="A12" s="837" t="s">
        <v>664</v>
      </c>
      <c r="B12" s="838">
        <v>427.34895682000001</v>
      </c>
      <c r="C12" s="839">
        <v>390.99363331000001</v>
      </c>
      <c r="D12" s="840">
        <f t="shared" si="0"/>
        <v>91.49282502512041</v>
      </c>
      <c r="E12" s="844">
        <v>6693.4152322269792</v>
      </c>
      <c r="F12" s="845">
        <v>7082.4782263871348</v>
      </c>
      <c r="G12" s="843">
        <f t="shared" si="1"/>
        <v>105.81262301324028</v>
      </c>
      <c r="H12" s="836">
        <f t="shared" si="2"/>
        <v>103.23182732999052</v>
      </c>
    </row>
    <row r="13" spans="1:8" ht="20.100000000000001" customHeight="1">
      <c r="A13" s="837" t="s">
        <v>665</v>
      </c>
      <c r="B13" s="838">
        <v>214.12704822999999</v>
      </c>
      <c r="C13" s="839">
        <v>191.99528842999999</v>
      </c>
      <c r="D13" s="840">
        <f t="shared" si="0"/>
        <v>89.664192364792868</v>
      </c>
      <c r="E13" s="844">
        <v>6408.4060992739769</v>
      </c>
      <c r="F13" s="845">
        <v>6868.8249290825179</v>
      </c>
      <c r="G13" s="843">
        <f t="shared" si="1"/>
        <v>107.18460757130705</v>
      </c>
      <c r="H13" s="836">
        <f t="shared" si="2"/>
        <v>104.57034885005567</v>
      </c>
    </row>
    <row r="14" spans="1:8" ht="20.100000000000001" customHeight="1">
      <c r="A14" s="837" t="s">
        <v>666</v>
      </c>
      <c r="B14" s="838">
        <v>652.75280299999997</v>
      </c>
      <c r="C14" s="839">
        <v>625.89103703000001</v>
      </c>
      <c r="D14" s="840">
        <f t="shared" si="0"/>
        <v>95.88484862163051</v>
      </c>
      <c r="E14" s="844">
        <v>5946.546032527126</v>
      </c>
      <c r="F14" s="845">
        <v>6350.2999129619711</v>
      </c>
      <c r="G14" s="843">
        <f t="shared" si="1"/>
        <v>106.78972092751565</v>
      </c>
      <c r="H14" s="836">
        <f t="shared" si="2"/>
        <v>104.18509358782015</v>
      </c>
    </row>
    <row r="15" spans="1:8" ht="20.100000000000001" customHeight="1">
      <c r="A15" s="837" t="s">
        <v>667</v>
      </c>
      <c r="B15" s="838">
        <v>352.42950500000001</v>
      </c>
      <c r="C15" s="839">
        <v>340.02604300000002</v>
      </c>
      <c r="D15" s="840">
        <f t="shared" si="0"/>
        <v>96.480583542515831</v>
      </c>
      <c r="E15" s="844">
        <v>6229.0778844952074</v>
      </c>
      <c r="F15" s="845">
        <v>6593.8053871698912</v>
      </c>
      <c r="G15" s="843">
        <f t="shared" si="1"/>
        <v>105.8552406863065</v>
      </c>
      <c r="H15" s="836">
        <f t="shared" si="2"/>
        <v>103.27340554761611</v>
      </c>
    </row>
    <row r="16" spans="1:8" ht="20.100000000000001" customHeight="1">
      <c r="A16" s="837" t="s">
        <v>668</v>
      </c>
      <c r="B16" s="838">
        <v>347.30925650999995</v>
      </c>
      <c r="C16" s="839">
        <v>326.72020507999997</v>
      </c>
      <c r="D16" s="840">
        <f t="shared" si="0"/>
        <v>94.071839133545481</v>
      </c>
      <c r="E16" s="844">
        <v>6064.4490457328047</v>
      </c>
      <c r="F16" s="845">
        <v>6484.7623736578689</v>
      </c>
      <c r="G16" s="843">
        <f t="shared" si="1"/>
        <v>106.93077515789852</v>
      </c>
      <c r="H16" s="836">
        <f t="shared" si="2"/>
        <v>104.32270747112052</v>
      </c>
    </row>
    <row r="17" spans="1:8" ht="20.100000000000001" customHeight="1">
      <c r="A17" s="837" t="s">
        <v>669</v>
      </c>
      <c r="B17" s="838">
        <v>392.06029963999998</v>
      </c>
      <c r="C17" s="839">
        <v>364.21579039</v>
      </c>
      <c r="D17" s="840">
        <f t="shared" si="0"/>
        <v>92.897901349469052</v>
      </c>
      <c r="E17" s="844">
        <v>6092.0941520762908</v>
      </c>
      <c r="F17" s="845">
        <v>6471.1010866372981</v>
      </c>
      <c r="G17" s="843">
        <f t="shared" si="1"/>
        <v>106.22129148204047</v>
      </c>
      <c r="H17" s="836">
        <f t="shared" si="2"/>
        <v>103.63052827516144</v>
      </c>
    </row>
    <row r="18" spans="1:8" ht="20.100000000000001" customHeight="1">
      <c r="A18" s="837" t="s">
        <v>712</v>
      </c>
      <c r="B18" s="838">
        <v>434.88679500000001</v>
      </c>
      <c r="C18" s="839">
        <v>410.22751</v>
      </c>
      <c r="D18" s="840">
        <f t="shared" si="0"/>
        <v>94.329723209921795</v>
      </c>
      <c r="E18" s="844">
        <v>6170.2370871237563</v>
      </c>
      <c r="F18" s="845">
        <v>6558.2954293059574</v>
      </c>
      <c r="G18" s="843">
        <f t="shared" si="1"/>
        <v>106.28919661761481</v>
      </c>
      <c r="H18" s="836">
        <f t="shared" si="2"/>
        <v>103.69677718791689</v>
      </c>
    </row>
    <row r="19" spans="1:8" ht="20.100000000000001" customHeight="1">
      <c r="A19" s="837" t="s">
        <v>670</v>
      </c>
      <c r="B19" s="838">
        <v>1005.58007547</v>
      </c>
      <c r="C19" s="839">
        <v>961.63223894999999</v>
      </c>
      <c r="D19" s="840">
        <f t="shared" si="0"/>
        <v>95.629603490357624</v>
      </c>
      <c r="E19" s="844">
        <v>6333.7336590699424</v>
      </c>
      <c r="F19" s="845">
        <v>6669.7284535614262</v>
      </c>
      <c r="G19" s="843">
        <f t="shared" si="1"/>
        <v>105.30484564993252</v>
      </c>
      <c r="H19" s="836">
        <f t="shared" si="2"/>
        <v>102.73643478042197</v>
      </c>
    </row>
    <row r="20" spans="1:8" ht="20.100000000000001" customHeight="1">
      <c r="A20" s="837" t="s">
        <v>671</v>
      </c>
      <c r="B20" s="838">
        <v>517.22510270999999</v>
      </c>
      <c r="C20" s="839">
        <v>488.28124732000003</v>
      </c>
      <c r="D20" s="840">
        <f t="shared" si="0"/>
        <v>94.404011862852627</v>
      </c>
      <c r="E20" s="844">
        <v>6011.1152487004474</v>
      </c>
      <c r="F20" s="845">
        <v>6293.7249415443557</v>
      </c>
      <c r="G20" s="843">
        <f t="shared" si="1"/>
        <v>104.70145191285438</v>
      </c>
      <c r="H20" s="836">
        <f t="shared" si="2"/>
        <v>102.14775796376038</v>
      </c>
    </row>
    <row r="21" spans="1:8" ht="20.100000000000001" customHeight="1">
      <c r="A21" s="837" t="s">
        <v>672</v>
      </c>
      <c r="B21" s="838">
        <v>460.29262199999999</v>
      </c>
      <c r="C21" s="839">
        <v>426.20753999999999</v>
      </c>
      <c r="D21" s="840">
        <f t="shared" si="0"/>
        <v>92.594910200407256</v>
      </c>
      <c r="E21" s="846">
        <v>5978.1712936462509</v>
      </c>
      <c r="F21" s="847">
        <v>6337.1174931699643</v>
      </c>
      <c r="G21" s="843">
        <f t="shared" si="1"/>
        <v>106.00428093964472</v>
      </c>
      <c r="H21" s="836">
        <f t="shared" si="2"/>
        <v>103.41881067282412</v>
      </c>
    </row>
    <row r="22" spans="1:8" ht="20.100000000000001" customHeight="1" thickBot="1">
      <c r="A22" s="848" t="s">
        <v>673</v>
      </c>
      <c r="B22" s="849">
        <v>1008.297009</v>
      </c>
      <c r="C22" s="850">
        <v>1024.7579800000001</v>
      </c>
      <c r="D22" s="851">
        <f t="shared" si="0"/>
        <v>101.63255180299757</v>
      </c>
      <c r="E22" s="852">
        <v>6086.4349868495083</v>
      </c>
      <c r="F22" s="853">
        <v>6408.5761052870685</v>
      </c>
      <c r="G22" s="854">
        <f t="shared" si="1"/>
        <v>105.29277186289816</v>
      </c>
      <c r="H22" s="855">
        <f t="shared" si="2"/>
        <v>102.72465547599822</v>
      </c>
    </row>
    <row r="23" spans="1:8" ht="20.100000000000001" customHeight="1" thickTop="1" thickBot="1">
      <c r="A23" s="856" t="s">
        <v>122</v>
      </c>
      <c r="B23" s="857">
        <f>SUM(B9:B22)</f>
        <v>8151.9897422000004</v>
      </c>
      <c r="C23" s="858">
        <f>SUM(C9:C22)</f>
        <v>7764.3435658700009</v>
      </c>
      <c r="D23" s="859">
        <f t="shared" si="0"/>
        <v>95.244766141899191</v>
      </c>
      <c r="E23" s="860">
        <v>6375.7217230006318</v>
      </c>
      <c r="F23" s="861">
        <v>6745.9912395683241</v>
      </c>
      <c r="G23" s="862">
        <f t="shared" si="1"/>
        <v>105.80749180491884</v>
      </c>
      <c r="H23" s="863">
        <f t="shared" si="2"/>
        <v>103.22682127309156</v>
      </c>
    </row>
    <row r="24" spans="1:8" ht="9.75" customHeight="1" thickTop="1">
      <c r="B24" s="822"/>
      <c r="C24" s="822"/>
      <c r="D24" s="823"/>
      <c r="E24" s="822"/>
      <c r="F24" s="822"/>
    </row>
    <row r="25" spans="1:8" ht="15" customHeight="1">
      <c r="A25" s="864" t="s">
        <v>713</v>
      </c>
      <c r="B25" s="865"/>
      <c r="C25" s="866"/>
      <c r="D25" s="865"/>
      <c r="E25" s="865"/>
      <c r="F25" s="865"/>
      <c r="G25" s="865"/>
      <c r="H25" s="865"/>
    </row>
    <row r="26" spans="1:8" ht="6.75" customHeight="1">
      <c r="A26" s="867"/>
    </row>
    <row r="27" spans="1:8" ht="15" customHeight="1">
      <c r="A27" s="867" t="s">
        <v>714</v>
      </c>
      <c r="B27" s="865"/>
      <c r="C27" s="865"/>
      <c r="D27" s="865"/>
      <c r="E27" s="865"/>
      <c r="F27" s="865"/>
      <c r="G27" s="865"/>
      <c r="H27" s="865"/>
    </row>
    <row r="28" spans="1:8" ht="15" customHeight="1">
      <c r="A28" s="867" t="s">
        <v>715</v>
      </c>
      <c r="B28" s="865"/>
      <c r="C28" s="865"/>
      <c r="D28" s="865"/>
      <c r="E28" s="865"/>
      <c r="F28" s="865"/>
      <c r="G28" s="865"/>
      <c r="H28" s="865"/>
    </row>
    <row r="29" spans="1:8" ht="5.25" customHeight="1"/>
    <row r="30" spans="1:8">
      <c r="A30" s="488" t="s">
        <v>685</v>
      </c>
    </row>
  </sheetData>
  <mergeCells count="10"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9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G15"/>
  <sheetViews>
    <sheetView workbookViewId="0"/>
  </sheetViews>
  <sheetFormatPr defaultRowHeight="12.75"/>
  <cols>
    <col min="1" max="1" width="32" style="795" customWidth="1"/>
    <col min="2" max="7" width="12.7109375" style="795" customWidth="1"/>
    <col min="8" max="16384" width="9.140625" style="817"/>
  </cols>
  <sheetData>
    <row r="1" spans="1:7" ht="15" customHeight="1">
      <c r="G1" s="744" t="s">
        <v>716</v>
      </c>
    </row>
    <row r="2" spans="1:7" ht="15" customHeight="1"/>
    <row r="3" spans="1:7" ht="22.5" customHeight="1">
      <c r="A3" s="1362" t="s">
        <v>183</v>
      </c>
      <c r="B3" s="1362"/>
      <c r="C3" s="1362"/>
      <c r="D3" s="1362"/>
      <c r="E3" s="1362"/>
      <c r="F3" s="1362"/>
      <c r="G3" s="1362"/>
    </row>
    <row r="4" spans="1:7" ht="15" customHeight="1" thickBot="1">
      <c r="A4" s="868"/>
      <c r="B4" s="869"/>
      <c r="C4" s="869"/>
      <c r="D4" s="869"/>
      <c r="E4" s="869"/>
      <c r="F4" s="869"/>
      <c r="G4" s="869"/>
    </row>
    <row r="5" spans="1:7" ht="25.5" customHeight="1" thickTop="1">
      <c r="A5" s="1432" t="s">
        <v>646</v>
      </c>
      <c r="B5" s="1365" t="s">
        <v>603</v>
      </c>
      <c r="C5" s="1366"/>
      <c r="D5" s="1365" t="s">
        <v>604</v>
      </c>
      <c r="E5" s="1366"/>
      <c r="F5" s="1433" t="s">
        <v>27</v>
      </c>
      <c r="G5" s="1434"/>
    </row>
    <row r="6" spans="1:7" ht="25.5" customHeight="1" thickBot="1">
      <c r="A6" s="1364"/>
      <c r="B6" s="460" t="s">
        <v>151</v>
      </c>
      <c r="C6" s="461" t="s">
        <v>152</v>
      </c>
      <c r="D6" s="460" t="s">
        <v>151</v>
      </c>
      <c r="E6" s="461" t="s">
        <v>152</v>
      </c>
      <c r="F6" s="870" t="s">
        <v>605</v>
      </c>
      <c r="G6" s="746" t="s">
        <v>789</v>
      </c>
    </row>
    <row r="7" spans="1:7" ht="20.100000000000001" customHeight="1" thickTop="1">
      <c r="A7" s="464" t="s">
        <v>122</v>
      </c>
      <c r="B7" s="871">
        <v>9255</v>
      </c>
      <c r="C7" s="872">
        <v>7363.6</v>
      </c>
      <c r="D7" s="873">
        <f>SUM(D9:D11)</f>
        <v>99.998919502971376</v>
      </c>
      <c r="E7" s="874">
        <f>SUM(E9:E11)</f>
        <v>99.999999999999986</v>
      </c>
      <c r="F7" s="875">
        <f>C7/B7*100</f>
        <v>79.563479200432212</v>
      </c>
      <c r="G7" s="872">
        <f>F7/1.025</f>
        <v>77.62290653700704</v>
      </c>
    </row>
    <row r="8" spans="1:7" ht="20.100000000000001" customHeight="1">
      <c r="A8" s="876" t="s">
        <v>64</v>
      </c>
      <c r="B8" s="877"/>
      <c r="C8" s="878"/>
      <c r="D8" s="879"/>
      <c r="E8" s="880"/>
      <c r="F8" s="881"/>
      <c r="G8" s="878"/>
    </row>
    <row r="9" spans="1:7" ht="20.100000000000001" customHeight="1">
      <c r="A9" s="776" t="s">
        <v>717</v>
      </c>
      <c r="B9" s="877">
        <v>6220.8</v>
      </c>
      <c r="C9" s="878">
        <v>4849.8999999999996</v>
      </c>
      <c r="D9" s="882">
        <f>B9/$B$7*100</f>
        <v>67.215559157212326</v>
      </c>
      <c r="E9" s="883">
        <f>C9/$C$7*100</f>
        <v>65.863164756369159</v>
      </c>
      <c r="F9" s="585">
        <f>C9/B9*100</f>
        <v>77.962641460905346</v>
      </c>
      <c r="G9" s="884">
        <f>F9/1.025</f>
        <v>76.06111362039546</v>
      </c>
    </row>
    <row r="10" spans="1:7" ht="20.100000000000001" customHeight="1">
      <c r="A10" s="780" t="s">
        <v>718</v>
      </c>
      <c r="B10" s="885">
        <v>2917.1</v>
      </c>
      <c r="C10" s="886">
        <v>2422.6</v>
      </c>
      <c r="D10" s="887">
        <f>B10/$B$7*100</f>
        <v>31.519178822258237</v>
      </c>
      <c r="E10" s="888">
        <f>C10/$C$7*100</f>
        <v>32.899668640338966</v>
      </c>
      <c r="F10" s="585">
        <f>C10/B10*100</f>
        <v>83.048232833978958</v>
      </c>
      <c r="G10" s="884">
        <f>F10/1.025</f>
        <v>81.022666179491679</v>
      </c>
    </row>
    <row r="11" spans="1:7" ht="20.100000000000001" customHeight="1" thickBot="1">
      <c r="A11" s="784" t="s">
        <v>719</v>
      </c>
      <c r="B11" s="889">
        <v>117</v>
      </c>
      <c r="C11" s="890">
        <v>91.1</v>
      </c>
      <c r="D11" s="891">
        <f>B11/$B$7*100</f>
        <v>1.2641815235008105</v>
      </c>
      <c r="E11" s="892">
        <f>C11/$C$7*100</f>
        <v>1.237166603291868</v>
      </c>
      <c r="F11" s="595">
        <f>C11/B11*100</f>
        <v>77.86324786324785</v>
      </c>
      <c r="G11" s="890">
        <f>F11/1.025</f>
        <v>75.964144256827183</v>
      </c>
    </row>
    <row r="12" spans="1:7" ht="13.5" thickTop="1">
      <c r="A12" s="893"/>
      <c r="B12" s="894"/>
      <c r="C12" s="894"/>
      <c r="D12" s="894"/>
      <c r="E12" s="894"/>
      <c r="F12" s="894"/>
      <c r="G12" s="894"/>
    </row>
    <row r="13" spans="1:7" ht="15" customHeight="1">
      <c r="A13" s="488" t="s">
        <v>614</v>
      </c>
      <c r="B13" s="894"/>
      <c r="C13" s="894"/>
      <c r="D13" s="894"/>
      <c r="E13" s="894"/>
      <c r="F13" s="894"/>
      <c r="G13" s="894"/>
    </row>
    <row r="14" spans="1:7">
      <c r="A14" s="817"/>
      <c r="B14" s="894"/>
      <c r="C14" s="894"/>
      <c r="D14" s="894"/>
      <c r="E14" s="894"/>
      <c r="F14" s="894"/>
      <c r="G14" s="894"/>
    </row>
    <row r="15" spans="1:7">
      <c r="A15" s="488" t="s">
        <v>705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M26"/>
  <sheetViews>
    <sheetView workbookViewId="0"/>
  </sheetViews>
  <sheetFormatPr defaultRowHeight="12.75"/>
  <cols>
    <col min="1" max="1" width="17.85546875" style="819" customWidth="1"/>
    <col min="2" max="7" width="9.7109375" style="819" customWidth="1"/>
    <col min="8" max="8" width="10" style="819" customWidth="1"/>
    <col min="9" max="13" width="9.7109375" style="819" customWidth="1"/>
    <col min="14" max="16384" width="9.140625" style="662"/>
  </cols>
  <sheetData>
    <row r="1" spans="1:13" ht="15" customHeight="1">
      <c r="A1" s="895"/>
      <c r="B1" s="896"/>
      <c r="L1" s="896"/>
      <c r="M1" s="820" t="s">
        <v>720</v>
      </c>
    </row>
    <row r="2" spans="1:13" ht="15" customHeight="1">
      <c r="A2" s="662"/>
      <c r="B2" s="662"/>
      <c r="C2" s="662"/>
      <c r="D2" s="662"/>
    </row>
    <row r="3" spans="1:13" ht="22.5" customHeight="1">
      <c r="A3" s="1460" t="s">
        <v>183</v>
      </c>
      <c r="B3" s="1460"/>
      <c r="C3" s="1460"/>
      <c r="D3" s="1460"/>
      <c r="E3" s="1461"/>
      <c r="F3" s="1461"/>
      <c r="G3" s="1461"/>
      <c r="H3" s="1461"/>
      <c r="I3" s="1461"/>
      <c r="J3" s="1461"/>
      <c r="K3" s="1461"/>
      <c r="L3" s="1461"/>
      <c r="M3" s="1461"/>
    </row>
    <row r="4" spans="1:13" ht="22.5" customHeight="1">
      <c r="A4" s="1462" t="s">
        <v>659</v>
      </c>
      <c r="B4" s="1462"/>
      <c r="C4" s="1462"/>
      <c r="D4" s="1462"/>
      <c r="E4" s="1463"/>
      <c r="F4" s="1463"/>
      <c r="G4" s="1463"/>
      <c r="H4" s="1463"/>
      <c r="I4" s="1463"/>
      <c r="J4" s="1463"/>
      <c r="K4" s="1463"/>
      <c r="L4" s="1463"/>
      <c r="M4" s="1463"/>
    </row>
    <row r="5" spans="1:13" ht="13.5" thickBot="1">
      <c r="A5" s="897"/>
      <c r="B5" s="898"/>
      <c r="C5" s="898"/>
      <c r="D5" s="898"/>
    </row>
    <row r="6" spans="1:13" ht="25.5" customHeight="1" thickTop="1">
      <c r="A6" s="1464" t="s">
        <v>125</v>
      </c>
      <c r="B6" s="1442" t="s">
        <v>122</v>
      </c>
      <c r="C6" s="1443"/>
      <c r="D6" s="1443"/>
      <c r="E6" s="1442" t="s">
        <v>717</v>
      </c>
      <c r="F6" s="1443"/>
      <c r="G6" s="1443"/>
      <c r="H6" s="1442" t="s">
        <v>718</v>
      </c>
      <c r="I6" s="1443"/>
      <c r="J6" s="1444"/>
      <c r="K6" s="1442" t="s">
        <v>719</v>
      </c>
      <c r="L6" s="1443"/>
      <c r="M6" s="1444"/>
    </row>
    <row r="7" spans="1:13" ht="17.25" customHeight="1">
      <c r="A7" s="1465"/>
      <c r="B7" s="1467" t="s">
        <v>660</v>
      </c>
      <c r="C7" s="1468"/>
      <c r="D7" s="899" t="s">
        <v>721</v>
      </c>
      <c r="E7" s="1456" t="s">
        <v>660</v>
      </c>
      <c r="F7" s="1457"/>
      <c r="G7" s="900" t="s">
        <v>721</v>
      </c>
      <c r="H7" s="1456" t="s">
        <v>660</v>
      </c>
      <c r="I7" s="1457"/>
      <c r="J7" s="899" t="s">
        <v>721</v>
      </c>
      <c r="K7" s="1456" t="s">
        <v>660</v>
      </c>
      <c r="L7" s="1457"/>
      <c r="M7" s="899" t="s">
        <v>721</v>
      </c>
    </row>
    <row r="8" spans="1:13" ht="17.25" customHeight="1">
      <c r="A8" s="1465"/>
      <c r="B8" s="1469"/>
      <c r="C8" s="1470"/>
      <c r="D8" s="901" t="s">
        <v>722</v>
      </c>
      <c r="E8" s="1458"/>
      <c r="F8" s="1459"/>
      <c r="G8" s="902" t="s">
        <v>722</v>
      </c>
      <c r="H8" s="1458"/>
      <c r="I8" s="1459"/>
      <c r="J8" s="901" t="s">
        <v>722</v>
      </c>
      <c r="K8" s="1458"/>
      <c r="L8" s="1459"/>
      <c r="M8" s="901" t="s">
        <v>722</v>
      </c>
    </row>
    <row r="9" spans="1:13" ht="25.5" customHeight="1" thickBot="1">
      <c r="A9" s="1466"/>
      <c r="B9" s="903" t="s">
        <v>151</v>
      </c>
      <c r="C9" s="904" t="s">
        <v>152</v>
      </c>
      <c r="D9" s="905" t="s">
        <v>14</v>
      </c>
      <c r="E9" s="903" t="s">
        <v>151</v>
      </c>
      <c r="F9" s="904" t="s">
        <v>152</v>
      </c>
      <c r="G9" s="906" t="s">
        <v>14</v>
      </c>
      <c r="H9" s="903" t="s">
        <v>151</v>
      </c>
      <c r="I9" s="904" t="s">
        <v>152</v>
      </c>
      <c r="J9" s="905" t="s">
        <v>14</v>
      </c>
      <c r="K9" s="903" t="s">
        <v>151</v>
      </c>
      <c r="L9" s="904" t="s">
        <v>152</v>
      </c>
      <c r="M9" s="905" t="s">
        <v>14</v>
      </c>
    </row>
    <row r="10" spans="1:13" ht="20.25" customHeight="1" thickTop="1">
      <c r="A10" s="907" t="s">
        <v>127</v>
      </c>
      <c r="B10" s="908">
        <v>633.29999999999995</v>
      </c>
      <c r="C10" s="909">
        <f>F10+I10+L10</f>
        <v>520.40000000000009</v>
      </c>
      <c r="D10" s="910">
        <f t="shared" ref="D10:D24" si="0">C10/B10*100</f>
        <v>82.172745933996552</v>
      </c>
      <c r="E10" s="908">
        <v>378.5</v>
      </c>
      <c r="F10" s="908">
        <v>292.2</v>
      </c>
      <c r="G10" s="910">
        <f t="shared" ref="G10:G24" si="1">F10/E10*100</f>
        <v>77.199471598414789</v>
      </c>
      <c r="H10" s="908">
        <v>244.5</v>
      </c>
      <c r="I10" s="908">
        <v>220</v>
      </c>
      <c r="J10" s="910">
        <f t="shared" ref="J10:J24" si="2">I10/H10*100</f>
        <v>89.97955010224949</v>
      </c>
      <c r="K10" s="911">
        <v>10.3</v>
      </c>
      <c r="L10" s="911">
        <v>8.1999999999999993</v>
      </c>
      <c r="M10" s="912">
        <f t="shared" ref="M10:M24" si="3">L10/K10*100</f>
        <v>79.611650485436883</v>
      </c>
    </row>
    <row r="11" spans="1:13" ht="20.25" customHeight="1">
      <c r="A11" s="913" t="s">
        <v>662</v>
      </c>
      <c r="B11" s="914">
        <v>785.9</v>
      </c>
      <c r="C11" s="915">
        <f>F11+I11+L11</f>
        <v>627.9</v>
      </c>
      <c r="D11" s="912">
        <f t="shared" si="0"/>
        <v>79.895661025575777</v>
      </c>
      <c r="E11" s="916">
        <v>493.5</v>
      </c>
      <c r="F11" s="916">
        <v>383</v>
      </c>
      <c r="G11" s="917">
        <f t="shared" si="1"/>
        <v>77.608915906788241</v>
      </c>
      <c r="H11" s="916">
        <v>285.5</v>
      </c>
      <c r="I11" s="916">
        <v>239.5</v>
      </c>
      <c r="J11" s="917">
        <f t="shared" si="2"/>
        <v>83.887915936952723</v>
      </c>
      <c r="K11" s="918">
        <v>6.9</v>
      </c>
      <c r="L11" s="918">
        <v>5.4</v>
      </c>
      <c r="M11" s="917">
        <f t="shared" si="3"/>
        <v>78.260869565217391</v>
      </c>
    </row>
    <row r="12" spans="1:13" ht="20.25" customHeight="1">
      <c r="A12" s="919" t="s">
        <v>663</v>
      </c>
      <c r="B12" s="914">
        <v>387.4</v>
      </c>
      <c r="C12" s="915">
        <f t="shared" ref="C12:C22" si="4">F12+I12+L12</f>
        <v>305.5</v>
      </c>
      <c r="D12" s="912">
        <f t="shared" si="0"/>
        <v>78.859060402684563</v>
      </c>
      <c r="E12" s="916">
        <v>252.4</v>
      </c>
      <c r="F12" s="916">
        <v>196.9</v>
      </c>
      <c r="G12" s="917">
        <f t="shared" si="1"/>
        <v>78.011093502377179</v>
      </c>
      <c r="H12" s="916">
        <v>129</v>
      </c>
      <c r="I12" s="916">
        <v>104.7</v>
      </c>
      <c r="J12" s="917">
        <f t="shared" si="2"/>
        <v>81.162790697674424</v>
      </c>
      <c r="K12" s="918">
        <v>6</v>
      </c>
      <c r="L12" s="918">
        <v>3.9</v>
      </c>
      <c r="M12" s="917">
        <f t="shared" si="3"/>
        <v>65</v>
      </c>
    </row>
    <row r="13" spans="1:13" ht="20.25" customHeight="1">
      <c r="A13" s="913" t="s">
        <v>664</v>
      </c>
      <c r="B13" s="914">
        <v>284.09999999999997</v>
      </c>
      <c r="C13" s="915">
        <f t="shared" si="4"/>
        <v>200.6</v>
      </c>
      <c r="D13" s="912">
        <f t="shared" si="0"/>
        <v>70.608940513903562</v>
      </c>
      <c r="E13" s="916">
        <v>193.5</v>
      </c>
      <c r="F13" s="916">
        <v>133</v>
      </c>
      <c r="G13" s="917">
        <f t="shared" si="1"/>
        <v>68.73385012919897</v>
      </c>
      <c r="H13" s="916">
        <v>85.9</v>
      </c>
      <c r="I13" s="916">
        <v>63.6</v>
      </c>
      <c r="J13" s="917">
        <f t="shared" si="2"/>
        <v>74.03958090803259</v>
      </c>
      <c r="K13" s="918">
        <v>4.7</v>
      </c>
      <c r="L13" s="918">
        <v>4</v>
      </c>
      <c r="M13" s="917">
        <f t="shared" si="3"/>
        <v>85.106382978723403</v>
      </c>
    </row>
    <row r="14" spans="1:13" ht="20.25" customHeight="1">
      <c r="A14" s="913" t="s">
        <v>665</v>
      </c>
      <c r="B14" s="914">
        <v>389</v>
      </c>
      <c r="C14" s="915">
        <f t="shared" si="4"/>
        <v>287.99999999999994</v>
      </c>
      <c r="D14" s="912">
        <f t="shared" si="0"/>
        <v>74.035989717223643</v>
      </c>
      <c r="E14" s="916">
        <v>278</v>
      </c>
      <c r="F14" s="916">
        <v>206.2</v>
      </c>
      <c r="G14" s="917">
        <f t="shared" si="1"/>
        <v>74.172661870503603</v>
      </c>
      <c r="H14" s="916">
        <v>108.9</v>
      </c>
      <c r="I14" s="916">
        <v>80.099999999999994</v>
      </c>
      <c r="J14" s="917">
        <f t="shared" si="2"/>
        <v>73.553719008264451</v>
      </c>
      <c r="K14" s="918">
        <v>2.1</v>
      </c>
      <c r="L14" s="918">
        <v>1.7</v>
      </c>
      <c r="M14" s="917">
        <f t="shared" si="3"/>
        <v>80.952380952380949</v>
      </c>
    </row>
    <row r="15" spans="1:13" ht="20.25" customHeight="1">
      <c r="A15" s="913" t="s">
        <v>666</v>
      </c>
      <c r="B15" s="914">
        <v>1584.1000000000001</v>
      </c>
      <c r="C15" s="915">
        <f t="shared" si="4"/>
        <v>1261.5</v>
      </c>
      <c r="D15" s="912">
        <f t="shared" si="0"/>
        <v>79.635124045199163</v>
      </c>
      <c r="E15" s="916">
        <v>1156.8</v>
      </c>
      <c r="F15" s="916">
        <v>916.9</v>
      </c>
      <c r="G15" s="917">
        <f t="shared" si="1"/>
        <v>79.261756569847847</v>
      </c>
      <c r="H15" s="916">
        <v>416.6</v>
      </c>
      <c r="I15" s="916">
        <v>336.5</v>
      </c>
      <c r="J15" s="917">
        <f t="shared" si="2"/>
        <v>80.772923667786841</v>
      </c>
      <c r="K15" s="918">
        <v>10.7</v>
      </c>
      <c r="L15" s="918">
        <v>8.1</v>
      </c>
      <c r="M15" s="917">
        <f t="shared" si="3"/>
        <v>75.700934579439249</v>
      </c>
    </row>
    <row r="16" spans="1:13" ht="20.25" customHeight="1">
      <c r="A16" s="913" t="s">
        <v>667</v>
      </c>
      <c r="B16" s="914">
        <v>416.8</v>
      </c>
      <c r="C16" s="915">
        <f t="shared" si="4"/>
        <v>325</v>
      </c>
      <c r="D16" s="912">
        <f t="shared" si="0"/>
        <v>77.975047984644902</v>
      </c>
      <c r="E16" s="916">
        <v>286.10000000000002</v>
      </c>
      <c r="F16" s="916">
        <v>217</v>
      </c>
      <c r="G16" s="917">
        <f t="shared" si="1"/>
        <v>75.847605732261442</v>
      </c>
      <c r="H16" s="916">
        <v>126.7</v>
      </c>
      <c r="I16" s="916">
        <v>104.6</v>
      </c>
      <c r="J16" s="917">
        <f t="shared" si="2"/>
        <v>82.557221783741113</v>
      </c>
      <c r="K16" s="918">
        <v>4</v>
      </c>
      <c r="L16" s="918">
        <v>3.4</v>
      </c>
      <c r="M16" s="917">
        <f t="shared" si="3"/>
        <v>85</v>
      </c>
    </row>
    <row r="17" spans="1:13" ht="20.25" customHeight="1">
      <c r="A17" s="913" t="s">
        <v>668</v>
      </c>
      <c r="B17" s="914">
        <v>347.7</v>
      </c>
      <c r="C17" s="915">
        <f t="shared" si="4"/>
        <v>259.8</v>
      </c>
      <c r="D17" s="912">
        <f t="shared" si="0"/>
        <v>74.719585849870583</v>
      </c>
      <c r="E17" s="916">
        <v>249</v>
      </c>
      <c r="F17" s="916">
        <v>185.1</v>
      </c>
      <c r="G17" s="917">
        <f t="shared" si="1"/>
        <v>74.337349397590359</v>
      </c>
      <c r="H17" s="916">
        <v>93.4</v>
      </c>
      <c r="I17" s="916">
        <v>70.900000000000006</v>
      </c>
      <c r="J17" s="917">
        <f t="shared" si="2"/>
        <v>75.910064239828699</v>
      </c>
      <c r="K17" s="918">
        <v>5.3</v>
      </c>
      <c r="L17" s="918">
        <v>3.8</v>
      </c>
      <c r="M17" s="917">
        <f t="shared" si="3"/>
        <v>71.698113207547166</v>
      </c>
    </row>
    <row r="18" spans="1:13" ht="20.25" customHeight="1">
      <c r="A18" s="913" t="s">
        <v>669</v>
      </c>
      <c r="B18" s="914">
        <v>272.09999999999997</v>
      </c>
      <c r="C18" s="915">
        <f t="shared" si="4"/>
        <v>203.5</v>
      </c>
      <c r="D18" s="912">
        <f t="shared" si="0"/>
        <v>74.788680632120546</v>
      </c>
      <c r="E18" s="916">
        <v>208.5</v>
      </c>
      <c r="F18" s="916">
        <v>153.4</v>
      </c>
      <c r="G18" s="917">
        <f t="shared" si="1"/>
        <v>73.573141486810556</v>
      </c>
      <c r="H18" s="916">
        <v>59.9</v>
      </c>
      <c r="I18" s="916">
        <v>47.9</v>
      </c>
      <c r="J18" s="917">
        <f t="shared" si="2"/>
        <v>79.966611018363949</v>
      </c>
      <c r="K18" s="918">
        <v>3.7</v>
      </c>
      <c r="L18" s="918">
        <v>2.2000000000000002</v>
      </c>
      <c r="M18" s="917">
        <f t="shared" si="3"/>
        <v>59.45945945945946</v>
      </c>
    </row>
    <row r="19" spans="1:13" ht="20.25" customHeight="1">
      <c r="A19" s="913" t="s">
        <v>136</v>
      </c>
      <c r="B19" s="914">
        <v>196.5</v>
      </c>
      <c r="C19" s="915">
        <f t="shared" si="4"/>
        <v>141.19999999999999</v>
      </c>
      <c r="D19" s="912">
        <f t="shared" si="0"/>
        <v>71.857506361323146</v>
      </c>
      <c r="E19" s="916">
        <v>140.80000000000001</v>
      </c>
      <c r="F19" s="916">
        <v>99.6</v>
      </c>
      <c r="G19" s="917">
        <f t="shared" si="1"/>
        <v>70.73863636363636</v>
      </c>
      <c r="H19" s="916">
        <v>53.6</v>
      </c>
      <c r="I19" s="916">
        <v>40</v>
      </c>
      <c r="J19" s="917">
        <f t="shared" si="2"/>
        <v>74.626865671641781</v>
      </c>
      <c r="K19" s="918">
        <v>2.1</v>
      </c>
      <c r="L19" s="918">
        <v>1.6</v>
      </c>
      <c r="M19" s="917">
        <f t="shared" si="3"/>
        <v>76.19047619047619</v>
      </c>
    </row>
    <row r="20" spans="1:13" ht="20.25" customHeight="1">
      <c r="A20" s="913" t="s">
        <v>670</v>
      </c>
      <c r="B20" s="914">
        <v>823.3</v>
      </c>
      <c r="C20" s="915">
        <f t="shared" si="4"/>
        <v>666.6</v>
      </c>
      <c r="D20" s="912">
        <f t="shared" si="0"/>
        <v>80.966840762783917</v>
      </c>
      <c r="E20" s="916">
        <v>562.5</v>
      </c>
      <c r="F20" s="916">
        <v>444.2</v>
      </c>
      <c r="G20" s="917">
        <f t="shared" si="1"/>
        <v>78.968888888888884</v>
      </c>
      <c r="H20" s="916">
        <v>246.4</v>
      </c>
      <c r="I20" s="916">
        <v>212</v>
      </c>
      <c r="J20" s="917">
        <f t="shared" si="2"/>
        <v>86.038961038961034</v>
      </c>
      <c r="K20" s="918">
        <v>14.4</v>
      </c>
      <c r="L20" s="918">
        <v>10.4</v>
      </c>
      <c r="M20" s="917">
        <f t="shared" si="3"/>
        <v>72.222222222222214</v>
      </c>
    </row>
    <row r="21" spans="1:13" ht="20.25" customHeight="1">
      <c r="A21" s="913" t="s">
        <v>671</v>
      </c>
      <c r="B21" s="914">
        <v>733.8</v>
      </c>
      <c r="C21" s="915">
        <f t="shared" si="4"/>
        <v>589.29999999999995</v>
      </c>
      <c r="D21" s="912">
        <f t="shared" si="0"/>
        <v>80.307985827200866</v>
      </c>
      <c r="E21" s="916">
        <v>473</v>
      </c>
      <c r="F21" s="916">
        <v>370.3</v>
      </c>
      <c r="G21" s="917">
        <f t="shared" si="1"/>
        <v>78.287526427061323</v>
      </c>
      <c r="H21" s="916">
        <v>235.8</v>
      </c>
      <c r="I21" s="916">
        <v>198.7</v>
      </c>
      <c r="J21" s="917">
        <f t="shared" si="2"/>
        <v>84.26632739609839</v>
      </c>
      <c r="K21" s="918">
        <v>25</v>
      </c>
      <c r="L21" s="918">
        <v>20.3</v>
      </c>
      <c r="M21" s="917">
        <f t="shared" si="3"/>
        <v>81.2</v>
      </c>
    </row>
    <row r="22" spans="1:13" ht="20.25" customHeight="1">
      <c r="A22" s="920" t="s">
        <v>672</v>
      </c>
      <c r="B22" s="914">
        <v>307.5</v>
      </c>
      <c r="C22" s="915">
        <f t="shared" si="4"/>
        <v>225.29999999999998</v>
      </c>
      <c r="D22" s="912">
        <f t="shared" si="0"/>
        <v>73.268292682926827</v>
      </c>
      <c r="E22" s="916">
        <v>207.6</v>
      </c>
      <c r="F22" s="916">
        <v>151</v>
      </c>
      <c r="G22" s="917">
        <f t="shared" si="1"/>
        <v>72.736030828516391</v>
      </c>
      <c r="H22" s="916">
        <v>93.7</v>
      </c>
      <c r="I22" s="916">
        <v>69.099999999999994</v>
      </c>
      <c r="J22" s="917">
        <f t="shared" si="2"/>
        <v>73.745997865528281</v>
      </c>
      <c r="K22" s="918">
        <v>6.2</v>
      </c>
      <c r="L22" s="918">
        <v>5.2</v>
      </c>
      <c r="M22" s="917">
        <f t="shared" si="3"/>
        <v>83.870967741935488</v>
      </c>
    </row>
    <row r="23" spans="1:13" ht="20.25" customHeight="1" thickBot="1">
      <c r="A23" s="921" t="s">
        <v>673</v>
      </c>
      <c r="B23" s="922">
        <v>2093.5</v>
      </c>
      <c r="C23" s="923">
        <f>F23+I23+L23</f>
        <v>1748.7</v>
      </c>
      <c r="D23" s="924">
        <f t="shared" si="0"/>
        <v>83.529973728206357</v>
      </c>
      <c r="E23" s="922">
        <v>1340.7</v>
      </c>
      <c r="F23" s="922">
        <v>1101</v>
      </c>
      <c r="G23" s="924">
        <f t="shared" si="1"/>
        <v>82.121279928395609</v>
      </c>
      <c r="H23" s="922">
        <v>737.1</v>
      </c>
      <c r="I23" s="922">
        <v>635</v>
      </c>
      <c r="J23" s="924">
        <f t="shared" si="2"/>
        <v>86.148419481752811</v>
      </c>
      <c r="K23" s="925">
        <v>15.7</v>
      </c>
      <c r="L23" s="925">
        <v>12.7</v>
      </c>
      <c r="M23" s="924">
        <f t="shared" si="3"/>
        <v>80.891719745222929</v>
      </c>
    </row>
    <row r="24" spans="1:13" ht="20.25" customHeight="1" thickTop="1" thickBot="1">
      <c r="A24" s="926" t="s">
        <v>122</v>
      </c>
      <c r="B24" s="927">
        <v>9255</v>
      </c>
      <c r="C24" s="927">
        <v>7363.6</v>
      </c>
      <c r="D24" s="928">
        <f t="shared" si="0"/>
        <v>79.563479200432212</v>
      </c>
      <c r="E24" s="929">
        <v>6220.9</v>
      </c>
      <c r="F24" s="929">
        <v>4849.8999999999996</v>
      </c>
      <c r="G24" s="930">
        <f t="shared" si="1"/>
        <v>77.961388223568946</v>
      </c>
      <c r="H24" s="931">
        <v>2917.1</v>
      </c>
      <c r="I24" s="931">
        <v>2422.6</v>
      </c>
      <c r="J24" s="928">
        <f t="shared" si="2"/>
        <v>83.048232833978958</v>
      </c>
      <c r="K24" s="932">
        <v>117</v>
      </c>
      <c r="L24" s="932">
        <v>91.1</v>
      </c>
      <c r="M24" s="933">
        <f t="shared" si="3"/>
        <v>77.86324786324785</v>
      </c>
    </row>
    <row r="25" spans="1:13" ht="8.25" customHeight="1" thickTop="1">
      <c r="A25" s="896"/>
      <c r="B25" s="934"/>
      <c r="C25" s="935"/>
      <c r="D25" s="935"/>
    </row>
    <row r="26" spans="1:13" s="817" customFormat="1">
      <c r="A26" s="488" t="s">
        <v>705</v>
      </c>
      <c r="B26" s="819"/>
      <c r="C26" s="819"/>
      <c r="D26" s="819"/>
      <c r="E26" s="819"/>
      <c r="F26" s="819"/>
      <c r="G26" s="819"/>
      <c r="H26" s="819"/>
      <c r="I26" s="819"/>
      <c r="J26" s="819"/>
      <c r="K26" s="819"/>
      <c r="L26" s="819"/>
      <c r="M26" s="819"/>
    </row>
  </sheetData>
  <mergeCells count="11">
    <mergeCell ref="K7:L8"/>
    <mergeCell ref="A3:M3"/>
    <mergeCell ref="A4:M4"/>
    <mergeCell ref="A6:A9"/>
    <mergeCell ref="B6:D6"/>
    <mergeCell ref="E6:G6"/>
    <mergeCell ref="H6:J6"/>
    <mergeCell ref="K6:M6"/>
    <mergeCell ref="B7:C8"/>
    <mergeCell ref="E7:F8"/>
    <mergeCell ref="H7:I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fitToPage="1"/>
  </sheetPr>
  <dimension ref="A1:L25"/>
  <sheetViews>
    <sheetView workbookViewId="0">
      <selection activeCell="D29" sqref="D29"/>
    </sheetView>
  </sheetViews>
  <sheetFormatPr defaultRowHeight="12.75"/>
  <cols>
    <col min="1" max="1" width="17.85546875" style="819" customWidth="1"/>
    <col min="2" max="2" width="10.42578125" style="819" customWidth="1"/>
    <col min="3" max="3" width="10.7109375" style="819" customWidth="1"/>
    <col min="4" max="12" width="10.42578125" style="819" customWidth="1"/>
    <col min="13" max="16384" width="9.140625" style="662"/>
  </cols>
  <sheetData>
    <row r="1" spans="1:12">
      <c r="A1" s="895"/>
      <c r="B1" s="896"/>
      <c r="L1" s="820" t="s">
        <v>723</v>
      </c>
    </row>
    <row r="2" spans="1:12">
      <c r="A2" s="662"/>
      <c r="B2" s="662"/>
      <c r="C2" s="662"/>
      <c r="D2" s="662"/>
    </row>
    <row r="3" spans="1:12" ht="18.75">
      <c r="A3" s="1460" t="s">
        <v>183</v>
      </c>
      <c r="B3" s="1460"/>
      <c r="C3" s="1460"/>
      <c r="D3" s="1460"/>
      <c r="E3" s="1461"/>
      <c r="F3" s="1461"/>
      <c r="G3" s="1461"/>
      <c r="H3" s="1461"/>
      <c r="I3" s="1461"/>
      <c r="J3" s="1461"/>
      <c r="K3" s="1461"/>
      <c r="L3" s="1461"/>
    </row>
    <row r="4" spans="1:12" ht="18.75">
      <c r="A4" s="1462" t="s">
        <v>724</v>
      </c>
      <c r="B4" s="1462"/>
      <c r="C4" s="1462"/>
      <c r="D4" s="1462"/>
      <c r="E4" s="1461"/>
      <c r="F4" s="1461"/>
      <c r="G4" s="1461"/>
      <c r="H4" s="1461"/>
      <c r="I4" s="1461"/>
      <c r="J4" s="1461"/>
      <c r="K4" s="1461"/>
      <c r="L4" s="1461"/>
    </row>
    <row r="5" spans="1:12" ht="13.5" thickBot="1">
      <c r="A5" s="897"/>
      <c r="B5" s="898"/>
      <c r="C5" s="898"/>
      <c r="D5" s="898"/>
    </row>
    <row r="6" spans="1:12" ht="35.25" customHeight="1" thickTop="1">
      <c r="A6" s="1464" t="s">
        <v>125</v>
      </c>
      <c r="B6" s="1442" t="s">
        <v>122</v>
      </c>
      <c r="C6" s="1443"/>
      <c r="D6" s="1443"/>
      <c r="E6" s="1442" t="s">
        <v>717</v>
      </c>
      <c r="F6" s="1443"/>
      <c r="G6" s="1444"/>
      <c r="H6" s="1443" t="s">
        <v>718</v>
      </c>
      <c r="I6" s="1443"/>
      <c r="J6" s="1443"/>
      <c r="K6" s="1475" t="s">
        <v>725</v>
      </c>
      <c r="L6" s="1444"/>
    </row>
    <row r="7" spans="1:12" ht="25.5" customHeight="1">
      <c r="A7" s="1465"/>
      <c r="B7" s="1476" t="s">
        <v>16</v>
      </c>
      <c r="C7" s="1477"/>
      <c r="D7" s="1452" t="s">
        <v>661</v>
      </c>
      <c r="E7" s="1476" t="s">
        <v>16</v>
      </c>
      <c r="F7" s="1477"/>
      <c r="G7" s="1452" t="s">
        <v>661</v>
      </c>
      <c r="H7" s="1472" t="s">
        <v>16</v>
      </c>
      <c r="I7" s="1473"/>
      <c r="J7" s="1452" t="s">
        <v>661</v>
      </c>
      <c r="K7" s="1472" t="s">
        <v>16</v>
      </c>
      <c r="L7" s="1474"/>
    </row>
    <row r="8" spans="1:12" ht="25.5" customHeight="1" thickBot="1">
      <c r="A8" s="1466"/>
      <c r="B8" s="796" t="s">
        <v>151</v>
      </c>
      <c r="C8" s="936" t="s">
        <v>152</v>
      </c>
      <c r="D8" s="1453"/>
      <c r="E8" s="796" t="s">
        <v>151</v>
      </c>
      <c r="F8" s="936" t="s">
        <v>152</v>
      </c>
      <c r="G8" s="1471"/>
      <c r="H8" s="796" t="s">
        <v>151</v>
      </c>
      <c r="I8" s="936" t="s">
        <v>152</v>
      </c>
      <c r="J8" s="1453"/>
      <c r="K8" s="796" t="s">
        <v>151</v>
      </c>
      <c r="L8" s="937" t="s">
        <v>152</v>
      </c>
    </row>
    <row r="9" spans="1:12" ht="20.25" customHeight="1" thickTop="1">
      <c r="A9" s="907" t="s">
        <v>127</v>
      </c>
      <c r="B9" s="938">
        <f t="shared" ref="B9:C22" si="0">E9+H9+K9</f>
        <v>11.958</v>
      </c>
      <c r="C9" s="939">
        <f t="shared" si="0"/>
        <v>9.8439999999999994</v>
      </c>
      <c r="D9" s="940">
        <f t="shared" ref="D9:D23" si="1">C9/B9*100</f>
        <v>82.321458437865857</v>
      </c>
      <c r="E9" s="941">
        <v>7.9809999999999999</v>
      </c>
      <c r="F9" s="939">
        <v>6.4009999999999998</v>
      </c>
      <c r="G9" s="910">
        <f t="shared" ref="G9:G23" si="2">F9/E9*100</f>
        <v>80.2029820824458</v>
      </c>
      <c r="H9" s="938">
        <v>3.7269999999999999</v>
      </c>
      <c r="I9" s="939">
        <v>3.2469999999999999</v>
      </c>
      <c r="J9" s="910">
        <f t="shared" ref="J9:J23" si="3">I9/H9*100</f>
        <v>87.12100885430641</v>
      </c>
      <c r="K9" s="942">
        <v>0.25</v>
      </c>
      <c r="L9" s="943">
        <v>0.19600000000000001</v>
      </c>
    </row>
    <row r="10" spans="1:12" ht="20.25" customHeight="1">
      <c r="A10" s="913" t="s">
        <v>662</v>
      </c>
      <c r="B10" s="944">
        <f t="shared" si="0"/>
        <v>14.863999999999999</v>
      </c>
      <c r="C10" s="945">
        <f t="shared" si="0"/>
        <v>12.104999999999999</v>
      </c>
      <c r="D10" s="946">
        <f t="shared" si="1"/>
        <v>81.43837459634014</v>
      </c>
      <c r="E10" s="947">
        <v>9.7899999999999991</v>
      </c>
      <c r="F10" s="948">
        <v>7.8019999999999996</v>
      </c>
      <c r="G10" s="917">
        <f t="shared" si="2"/>
        <v>79.693564862104196</v>
      </c>
      <c r="H10" s="949">
        <v>4.8209999999999997</v>
      </c>
      <c r="I10" s="948">
        <v>4.0949999999999998</v>
      </c>
      <c r="J10" s="917">
        <f t="shared" si="3"/>
        <v>84.9408836341008</v>
      </c>
      <c r="K10" s="950">
        <v>0.253</v>
      </c>
      <c r="L10" s="951">
        <v>0.20799999999999999</v>
      </c>
    </row>
    <row r="11" spans="1:12" ht="20.25" customHeight="1">
      <c r="A11" s="919" t="s">
        <v>663</v>
      </c>
      <c r="B11" s="944">
        <f t="shared" si="0"/>
        <v>8.1929999999999996</v>
      </c>
      <c r="C11" s="945">
        <f t="shared" si="0"/>
        <v>6.6619999999999999</v>
      </c>
      <c r="D11" s="946">
        <f t="shared" si="1"/>
        <v>81.313316245575493</v>
      </c>
      <c r="E11" s="952">
        <v>5.3049999999999997</v>
      </c>
      <c r="F11" s="948">
        <v>4.29</v>
      </c>
      <c r="G11" s="917">
        <f t="shared" si="2"/>
        <v>80.867106503298785</v>
      </c>
      <c r="H11" s="949">
        <v>2.702</v>
      </c>
      <c r="I11" s="948">
        <v>2.2389999999999999</v>
      </c>
      <c r="J11" s="917">
        <f t="shared" si="3"/>
        <v>82.864544781643218</v>
      </c>
      <c r="K11" s="950">
        <v>0.186</v>
      </c>
      <c r="L11" s="951">
        <v>0.13300000000000001</v>
      </c>
    </row>
    <row r="12" spans="1:12" ht="20.25" customHeight="1">
      <c r="A12" s="913" t="s">
        <v>664</v>
      </c>
      <c r="B12" s="944">
        <f t="shared" si="0"/>
        <v>5.9270000000000005</v>
      </c>
      <c r="C12" s="945">
        <f t="shared" si="0"/>
        <v>4.3099999999999996</v>
      </c>
      <c r="D12" s="946">
        <f t="shared" si="1"/>
        <v>72.718069849839708</v>
      </c>
      <c r="E12" s="947">
        <v>4.069</v>
      </c>
      <c r="F12" s="945">
        <v>2.9049999999999998</v>
      </c>
      <c r="G12" s="917">
        <f t="shared" si="2"/>
        <v>71.39346276726468</v>
      </c>
      <c r="H12" s="949">
        <v>1.7190000000000001</v>
      </c>
      <c r="I12" s="948">
        <v>1.28</v>
      </c>
      <c r="J12" s="917">
        <f t="shared" si="3"/>
        <v>74.461896451425247</v>
      </c>
      <c r="K12" s="950">
        <v>0.13900000000000001</v>
      </c>
      <c r="L12" s="951">
        <v>0.125</v>
      </c>
    </row>
    <row r="13" spans="1:12" ht="20.25" customHeight="1">
      <c r="A13" s="913" t="s">
        <v>665</v>
      </c>
      <c r="B13" s="944">
        <f t="shared" si="0"/>
        <v>8.3090000000000011</v>
      </c>
      <c r="C13" s="945">
        <f t="shared" si="0"/>
        <v>6.4020000000000001</v>
      </c>
      <c r="D13" s="946">
        <f t="shared" si="1"/>
        <v>77.048983030448909</v>
      </c>
      <c r="E13" s="947">
        <v>5.6459999999999999</v>
      </c>
      <c r="F13" s="948">
        <v>4.3280000000000003</v>
      </c>
      <c r="G13" s="917">
        <f t="shared" si="2"/>
        <v>76.656039674105571</v>
      </c>
      <c r="H13" s="949">
        <v>2.5619999999999998</v>
      </c>
      <c r="I13" s="948">
        <v>1.9890000000000001</v>
      </c>
      <c r="J13" s="917">
        <f t="shared" si="3"/>
        <v>77.634660421545675</v>
      </c>
      <c r="K13" s="950">
        <v>0.10100000000000001</v>
      </c>
      <c r="L13" s="951">
        <v>8.5000000000000006E-2</v>
      </c>
    </row>
    <row r="14" spans="1:12" ht="20.25" customHeight="1">
      <c r="A14" s="913" t="s">
        <v>666</v>
      </c>
      <c r="B14" s="944">
        <f t="shared" si="0"/>
        <v>32.924999999999997</v>
      </c>
      <c r="C14" s="945">
        <f t="shared" si="0"/>
        <v>26.979000000000003</v>
      </c>
      <c r="D14" s="946">
        <f t="shared" si="1"/>
        <v>81.940774487471543</v>
      </c>
      <c r="E14" s="953">
        <v>21.59</v>
      </c>
      <c r="F14" s="948">
        <v>17.655000000000001</v>
      </c>
      <c r="G14" s="917">
        <f t="shared" si="2"/>
        <v>81.7739694302918</v>
      </c>
      <c r="H14" s="949">
        <v>10.888999999999999</v>
      </c>
      <c r="I14" s="948">
        <v>8.9749999999999996</v>
      </c>
      <c r="J14" s="917">
        <f t="shared" si="3"/>
        <v>82.42262834052714</v>
      </c>
      <c r="K14" s="950">
        <v>0.44600000000000001</v>
      </c>
      <c r="L14" s="951">
        <v>0.34899999999999998</v>
      </c>
    </row>
    <row r="15" spans="1:12" ht="20.25" customHeight="1">
      <c r="A15" s="913" t="s">
        <v>667</v>
      </c>
      <c r="B15" s="944">
        <f t="shared" si="0"/>
        <v>8.8729999999999993</v>
      </c>
      <c r="C15" s="945">
        <f t="shared" si="0"/>
        <v>7.1040000000000001</v>
      </c>
      <c r="D15" s="946">
        <f t="shared" si="1"/>
        <v>80.063112814155318</v>
      </c>
      <c r="E15" s="947">
        <v>5.9489999999999998</v>
      </c>
      <c r="F15" s="948">
        <v>4.66</v>
      </c>
      <c r="G15" s="917">
        <f t="shared" si="2"/>
        <v>78.332492855942178</v>
      </c>
      <c r="H15" s="949">
        <v>2.7629999999999999</v>
      </c>
      <c r="I15" s="948">
        <v>2.319</v>
      </c>
      <c r="J15" s="917">
        <f t="shared" si="3"/>
        <v>83.930510314875136</v>
      </c>
      <c r="K15" s="950">
        <v>0.161</v>
      </c>
      <c r="L15" s="951">
        <v>0.125</v>
      </c>
    </row>
    <row r="16" spans="1:12" ht="20.25" customHeight="1">
      <c r="A16" s="913" t="s">
        <v>668</v>
      </c>
      <c r="B16" s="944">
        <f t="shared" si="0"/>
        <v>7.2990000000000004</v>
      </c>
      <c r="C16" s="945">
        <f t="shared" si="0"/>
        <v>5.5529999999999999</v>
      </c>
      <c r="D16" s="946">
        <f t="shared" si="1"/>
        <v>76.078914919852025</v>
      </c>
      <c r="E16" s="952">
        <v>4.9939999999999998</v>
      </c>
      <c r="F16" s="948">
        <v>3.7770000000000001</v>
      </c>
      <c r="G16" s="917">
        <f t="shared" si="2"/>
        <v>75.630756908289953</v>
      </c>
      <c r="H16" s="949">
        <v>2.137</v>
      </c>
      <c r="I16" s="948">
        <v>1.6459999999999999</v>
      </c>
      <c r="J16" s="917">
        <f t="shared" si="3"/>
        <v>77.023865231633124</v>
      </c>
      <c r="K16" s="950">
        <v>0.16800000000000001</v>
      </c>
      <c r="L16" s="951">
        <v>0.13</v>
      </c>
    </row>
    <row r="17" spans="1:12" ht="20.25" customHeight="1">
      <c r="A17" s="913" t="s">
        <v>669</v>
      </c>
      <c r="B17" s="944">
        <f t="shared" si="0"/>
        <v>5.9630000000000001</v>
      </c>
      <c r="C17" s="945">
        <f t="shared" si="0"/>
        <v>4.5439999999999996</v>
      </c>
      <c r="D17" s="946">
        <f t="shared" si="1"/>
        <v>76.20325339594163</v>
      </c>
      <c r="E17" s="947">
        <v>4.29</v>
      </c>
      <c r="F17" s="945">
        <v>3.2469999999999999</v>
      </c>
      <c r="G17" s="917">
        <f t="shared" si="2"/>
        <v>75.687645687645684</v>
      </c>
      <c r="H17" s="949">
        <v>1.548</v>
      </c>
      <c r="I17" s="948">
        <v>1.2050000000000001</v>
      </c>
      <c r="J17" s="917">
        <f t="shared" si="3"/>
        <v>77.842377260981905</v>
      </c>
      <c r="K17" s="950">
        <v>0.125</v>
      </c>
      <c r="L17" s="951">
        <v>9.1999999999999998E-2</v>
      </c>
    </row>
    <row r="18" spans="1:12" ht="20.25" customHeight="1">
      <c r="A18" s="913" t="s">
        <v>136</v>
      </c>
      <c r="B18" s="944">
        <f t="shared" si="0"/>
        <v>4.3959999999999999</v>
      </c>
      <c r="C18" s="945">
        <f t="shared" si="0"/>
        <v>3.24</v>
      </c>
      <c r="D18" s="946">
        <f t="shared" si="1"/>
        <v>73.703366696997278</v>
      </c>
      <c r="E18" s="947">
        <v>3.008</v>
      </c>
      <c r="F18" s="948">
        <v>2.1920000000000002</v>
      </c>
      <c r="G18" s="917">
        <f t="shared" si="2"/>
        <v>72.872340425531917</v>
      </c>
      <c r="H18" s="949">
        <v>1.323</v>
      </c>
      <c r="I18" s="948">
        <v>0.998</v>
      </c>
      <c r="J18" s="917">
        <f t="shared" si="3"/>
        <v>75.43461829176114</v>
      </c>
      <c r="K18" s="950">
        <v>6.5000000000000002E-2</v>
      </c>
      <c r="L18" s="951">
        <v>0.05</v>
      </c>
    </row>
    <row r="19" spans="1:12" ht="20.25" customHeight="1">
      <c r="A19" s="913" t="s">
        <v>670</v>
      </c>
      <c r="B19" s="944">
        <f t="shared" si="0"/>
        <v>17.269000000000002</v>
      </c>
      <c r="C19" s="945">
        <f t="shared" si="0"/>
        <v>14.363</v>
      </c>
      <c r="D19" s="946">
        <f t="shared" si="1"/>
        <v>83.172158202559487</v>
      </c>
      <c r="E19" s="953">
        <v>11.193</v>
      </c>
      <c r="F19" s="945">
        <v>9.1489999999999991</v>
      </c>
      <c r="G19" s="917">
        <f t="shared" si="2"/>
        <v>81.738586616635388</v>
      </c>
      <c r="H19" s="949">
        <v>5.5350000000000001</v>
      </c>
      <c r="I19" s="948">
        <v>4.79</v>
      </c>
      <c r="J19" s="917">
        <f t="shared" si="3"/>
        <v>86.540198735320686</v>
      </c>
      <c r="K19" s="950">
        <v>0.54100000000000004</v>
      </c>
      <c r="L19" s="951">
        <v>0.42399999999999999</v>
      </c>
    </row>
    <row r="20" spans="1:12" ht="20.25" customHeight="1">
      <c r="A20" s="913" t="s">
        <v>671</v>
      </c>
      <c r="B20" s="944">
        <f t="shared" si="0"/>
        <v>15.381</v>
      </c>
      <c r="C20" s="945">
        <f t="shared" si="0"/>
        <v>12.477</v>
      </c>
      <c r="D20" s="946">
        <f t="shared" si="1"/>
        <v>81.11956309732787</v>
      </c>
      <c r="E20" s="941">
        <v>9.7370000000000001</v>
      </c>
      <c r="F20" s="954">
        <v>7.77</v>
      </c>
      <c r="G20" s="917">
        <f t="shared" si="2"/>
        <v>79.798705966930257</v>
      </c>
      <c r="H20" s="949">
        <v>4.8449999999999998</v>
      </c>
      <c r="I20" s="948">
        <v>4.0410000000000004</v>
      </c>
      <c r="J20" s="917">
        <f t="shared" si="3"/>
        <v>83.405572755417964</v>
      </c>
      <c r="K20" s="950">
        <v>0.79900000000000004</v>
      </c>
      <c r="L20" s="951">
        <v>0.66600000000000004</v>
      </c>
    </row>
    <row r="21" spans="1:12" ht="20.25" customHeight="1">
      <c r="A21" s="920" t="s">
        <v>672</v>
      </c>
      <c r="B21" s="944">
        <f t="shared" si="0"/>
        <v>7.3</v>
      </c>
      <c r="C21" s="945">
        <f t="shared" si="0"/>
        <v>5.6000000000000005</v>
      </c>
      <c r="D21" s="946">
        <f t="shared" si="1"/>
        <v>76.712328767123296</v>
      </c>
      <c r="E21" s="952">
        <v>4.7</v>
      </c>
      <c r="F21" s="948">
        <v>3.5</v>
      </c>
      <c r="G21" s="917">
        <f t="shared" si="2"/>
        <v>74.468085106382972</v>
      </c>
      <c r="H21" s="949">
        <v>2.4</v>
      </c>
      <c r="I21" s="948">
        <v>1.9</v>
      </c>
      <c r="J21" s="917">
        <f t="shared" si="3"/>
        <v>79.166666666666657</v>
      </c>
      <c r="K21" s="950">
        <v>0.2</v>
      </c>
      <c r="L21" s="951">
        <v>0.2</v>
      </c>
    </row>
    <row r="22" spans="1:12" ht="20.25" customHeight="1" thickBot="1">
      <c r="A22" s="921" t="s">
        <v>673</v>
      </c>
      <c r="B22" s="955">
        <f t="shared" si="0"/>
        <v>45.4</v>
      </c>
      <c r="C22" s="956">
        <f t="shared" si="0"/>
        <v>38.700000000000003</v>
      </c>
      <c r="D22" s="957">
        <f t="shared" si="1"/>
        <v>85.242290748898682</v>
      </c>
      <c r="E22" s="891">
        <v>27.7</v>
      </c>
      <c r="F22" s="958">
        <v>23.6</v>
      </c>
      <c r="G22" s="924">
        <f t="shared" si="2"/>
        <v>85.198555956678717</v>
      </c>
      <c r="H22" s="955">
        <v>17.100000000000001</v>
      </c>
      <c r="I22" s="956">
        <v>14.6</v>
      </c>
      <c r="J22" s="924">
        <f t="shared" si="3"/>
        <v>85.380116959064324</v>
      </c>
      <c r="K22" s="959">
        <v>0.6</v>
      </c>
      <c r="L22" s="960">
        <v>0.5</v>
      </c>
    </row>
    <row r="23" spans="1:12" ht="20.25" customHeight="1" thickTop="1" thickBot="1">
      <c r="A23" s="926" t="s">
        <v>122</v>
      </c>
      <c r="B23" s="961">
        <f>SUM(B9:B22)</f>
        <v>194.05700000000004</v>
      </c>
      <c r="C23" s="962">
        <f>SUM(C9:C22)</f>
        <v>157.88299999999998</v>
      </c>
      <c r="D23" s="928">
        <f t="shared" si="1"/>
        <v>81.359085217229961</v>
      </c>
      <c r="E23" s="963">
        <f>SUM(E9:E22)</f>
        <v>125.952</v>
      </c>
      <c r="F23" s="963">
        <f>SUM(F9:F22)</f>
        <v>101.27599999999998</v>
      </c>
      <c r="G23" s="928">
        <f t="shared" si="2"/>
        <v>80.408409552845512</v>
      </c>
      <c r="H23" s="964">
        <v>64.099999999999994</v>
      </c>
      <c r="I23" s="963">
        <f>SUM(I9:I22)</f>
        <v>53.323999999999998</v>
      </c>
      <c r="J23" s="928">
        <f t="shared" si="3"/>
        <v>83.188767550702039</v>
      </c>
      <c r="K23" s="965">
        <v>4.0999999999999996</v>
      </c>
      <c r="L23" s="966">
        <f>SUM(L9:L22)</f>
        <v>3.2830000000000004</v>
      </c>
    </row>
    <row r="24" spans="1:12" ht="9.75" customHeight="1" thickTop="1">
      <c r="A24" s="896"/>
      <c r="B24" s="934"/>
      <c r="C24" s="935"/>
      <c r="D24" s="935"/>
    </row>
    <row r="25" spans="1:12">
      <c r="A25" s="488" t="s">
        <v>726</v>
      </c>
    </row>
  </sheetData>
  <mergeCells count="14">
    <mergeCell ref="G7:G8"/>
    <mergeCell ref="H7:I7"/>
    <mergeCell ref="J7:J8"/>
    <mergeCell ref="K7:L7"/>
    <mergeCell ref="A3:L3"/>
    <mergeCell ref="A4:L4"/>
    <mergeCell ref="A6:A8"/>
    <mergeCell ref="B6:D6"/>
    <mergeCell ref="E6:G6"/>
    <mergeCell ref="H6:J6"/>
    <mergeCell ref="K6:L6"/>
    <mergeCell ref="B7:C7"/>
    <mergeCell ref="D7:D8"/>
    <mergeCell ref="E7:F7"/>
  </mergeCells>
  <pageMargins left="0.7" right="0.7" top="0.78740157499999996" bottom="0.78740157499999996" header="0.3" footer="0.3"/>
  <pageSetup paperSize="9" scale="99" orientation="landscape" r:id="rId1"/>
  <ignoredErrors>
    <ignoredError sqref="D23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fitToPage="1"/>
  </sheetPr>
  <dimension ref="A1:J28"/>
  <sheetViews>
    <sheetView zoomScaleNormal="100" workbookViewId="0"/>
  </sheetViews>
  <sheetFormatPr defaultRowHeight="12.75"/>
  <cols>
    <col min="1" max="1" width="26.28515625" style="968" customWidth="1"/>
    <col min="2" max="10" width="9.7109375" style="968" customWidth="1"/>
    <col min="11" max="16384" width="9.140625" style="718"/>
  </cols>
  <sheetData>
    <row r="1" spans="1:10">
      <c r="A1" s="895"/>
      <c r="B1" s="967"/>
      <c r="J1" s="969" t="s">
        <v>727</v>
      </c>
    </row>
    <row r="2" spans="1:10">
      <c r="A2" s="718"/>
      <c r="B2" s="718"/>
      <c r="C2" s="718"/>
      <c r="D2" s="718"/>
    </row>
    <row r="3" spans="1:10" ht="18.75">
      <c r="A3" s="1482" t="s">
        <v>728</v>
      </c>
      <c r="B3" s="1482"/>
      <c r="C3" s="1482"/>
      <c r="D3" s="1482"/>
      <c r="E3" s="1482"/>
      <c r="F3" s="1482"/>
      <c r="G3" s="1482"/>
      <c r="H3" s="1482"/>
      <c r="I3" s="1482"/>
      <c r="J3" s="1482"/>
    </row>
    <row r="4" spans="1:10" ht="18.75">
      <c r="A4" s="1483" t="s">
        <v>729</v>
      </c>
      <c r="B4" s="1483"/>
      <c r="C4" s="1483"/>
      <c r="D4" s="1483"/>
      <c r="E4" s="1483"/>
      <c r="F4" s="1483"/>
      <c r="G4" s="1483"/>
      <c r="H4" s="1483"/>
      <c r="I4" s="1483"/>
      <c r="J4" s="1483"/>
    </row>
    <row r="5" spans="1:10" ht="13.5" thickBot="1">
      <c r="A5" s="970"/>
      <c r="B5" s="898"/>
      <c r="C5" s="898"/>
      <c r="D5" s="898"/>
    </row>
    <row r="6" spans="1:10" ht="25.5" customHeight="1" thickTop="1">
      <c r="A6" s="1484" t="s">
        <v>125</v>
      </c>
      <c r="B6" s="1442" t="s">
        <v>122</v>
      </c>
      <c r="C6" s="1443"/>
      <c r="D6" s="1443"/>
      <c r="E6" s="1442" t="s">
        <v>730</v>
      </c>
      <c r="F6" s="1443"/>
      <c r="G6" s="1444"/>
      <c r="H6" s="1443" t="s">
        <v>731</v>
      </c>
      <c r="I6" s="1443"/>
      <c r="J6" s="1444"/>
    </row>
    <row r="7" spans="1:10" ht="13.5" customHeight="1">
      <c r="A7" s="1485"/>
      <c r="B7" s="1467" t="s">
        <v>732</v>
      </c>
      <c r="C7" s="1468"/>
      <c r="D7" s="1452" t="s">
        <v>733</v>
      </c>
      <c r="E7" s="1467" t="s">
        <v>732</v>
      </c>
      <c r="F7" s="1468"/>
      <c r="G7" s="1452" t="s">
        <v>733</v>
      </c>
      <c r="H7" s="1478" t="s">
        <v>732</v>
      </c>
      <c r="I7" s="1468"/>
      <c r="J7" s="1452" t="s">
        <v>733</v>
      </c>
    </row>
    <row r="8" spans="1:10" ht="12" customHeight="1">
      <c r="A8" s="1485"/>
      <c r="B8" s="1469"/>
      <c r="C8" s="1470"/>
      <c r="D8" s="1480"/>
      <c r="E8" s="1469"/>
      <c r="F8" s="1470"/>
      <c r="G8" s="1480"/>
      <c r="H8" s="1479"/>
      <c r="I8" s="1470"/>
      <c r="J8" s="1480"/>
    </row>
    <row r="9" spans="1:10" ht="25.5" customHeight="1" thickBot="1">
      <c r="A9" s="1486"/>
      <c r="B9" s="903" t="s">
        <v>151</v>
      </c>
      <c r="C9" s="904" t="s">
        <v>152</v>
      </c>
      <c r="D9" s="1453"/>
      <c r="E9" s="903" t="s">
        <v>151</v>
      </c>
      <c r="F9" s="904" t="s">
        <v>152</v>
      </c>
      <c r="G9" s="1453"/>
      <c r="H9" s="903" t="s">
        <v>151</v>
      </c>
      <c r="I9" s="904" t="s">
        <v>152</v>
      </c>
      <c r="J9" s="1453"/>
    </row>
    <row r="10" spans="1:10" ht="20.100000000000001" customHeight="1" thickTop="1">
      <c r="A10" s="907" t="s">
        <v>127</v>
      </c>
      <c r="B10" s="971">
        <v>161.1</v>
      </c>
      <c r="C10" s="972">
        <f>F10+I10</f>
        <v>165.4</v>
      </c>
      <c r="D10" s="973">
        <f>C10/B10*100</f>
        <v>102.66914959652391</v>
      </c>
      <c r="E10" s="974">
        <v>103.7</v>
      </c>
      <c r="F10" s="971">
        <v>106.7</v>
      </c>
      <c r="G10" s="975">
        <f>F10/E10*100</f>
        <v>102.89296046287369</v>
      </c>
      <c r="H10" s="976">
        <v>57.4</v>
      </c>
      <c r="I10" s="971">
        <v>58.7</v>
      </c>
      <c r="J10" s="973">
        <f>I10/H10*100</f>
        <v>102.26480836236935</v>
      </c>
    </row>
    <row r="11" spans="1:10" ht="20.100000000000001" customHeight="1">
      <c r="A11" s="913" t="s">
        <v>662</v>
      </c>
      <c r="B11" s="977">
        <v>219.5</v>
      </c>
      <c r="C11" s="978">
        <f>F11+I11</f>
        <v>220</v>
      </c>
      <c r="D11" s="979">
        <f>C11/B11*100</f>
        <v>100.22779043280184</v>
      </c>
      <c r="E11" s="980">
        <v>126.5</v>
      </c>
      <c r="F11" s="978">
        <v>132</v>
      </c>
      <c r="G11" s="981">
        <f>F11/E11*100</f>
        <v>104.34782608695652</v>
      </c>
      <c r="H11" s="982">
        <v>93</v>
      </c>
      <c r="I11" s="978">
        <v>88</v>
      </c>
      <c r="J11" s="983">
        <f>I11/H11*100</f>
        <v>94.623655913978496</v>
      </c>
    </row>
    <row r="12" spans="1:10" ht="20.100000000000001" customHeight="1">
      <c r="A12" s="919" t="s">
        <v>663</v>
      </c>
      <c r="B12" s="977">
        <v>128.60000000000002</v>
      </c>
      <c r="C12" s="978">
        <f t="shared" ref="C12:C22" si="0">F12+I12</f>
        <v>129.6</v>
      </c>
      <c r="D12" s="979">
        <f t="shared" ref="D12:D22" si="1">C12/B12*100</f>
        <v>100.77760497667182</v>
      </c>
      <c r="E12" s="980">
        <v>80.900000000000006</v>
      </c>
      <c r="F12" s="978">
        <v>81.7</v>
      </c>
      <c r="G12" s="981">
        <f t="shared" ref="G12:G22" si="2">F12/E12*100</f>
        <v>100.98887515451173</v>
      </c>
      <c r="H12" s="982">
        <v>47.7</v>
      </c>
      <c r="I12" s="978">
        <v>47.9</v>
      </c>
      <c r="J12" s="983">
        <f t="shared" ref="J12:J22" si="3">I12/H12*100</f>
        <v>100.41928721174003</v>
      </c>
    </row>
    <row r="13" spans="1:10" ht="20.100000000000001" customHeight="1">
      <c r="A13" s="913" t="s">
        <v>664</v>
      </c>
      <c r="B13" s="977">
        <v>115.9</v>
      </c>
      <c r="C13" s="978">
        <f t="shared" si="0"/>
        <v>112.80000000000001</v>
      </c>
      <c r="D13" s="979">
        <f t="shared" si="1"/>
        <v>97.325280414150143</v>
      </c>
      <c r="E13" s="980">
        <v>70.900000000000006</v>
      </c>
      <c r="F13" s="978">
        <v>73.400000000000006</v>
      </c>
      <c r="G13" s="981">
        <f t="shared" si="2"/>
        <v>103.52609308885754</v>
      </c>
      <c r="H13" s="982">
        <v>45</v>
      </c>
      <c r="I13" s="978">
        <v>39.4</v>
      </c>
      <c r="J13" s="983">
        <f t="shared" si="3"/>
        <v>87.555555555555557</v>
      </c>
    </row>
    <row r="14" spans="1:10" ht="20.100000000000001" customHeight="1">
      <c r="A14" s="913" t="s">
        <v>665</v>
      </c>
      <c r="B14" s="977">
        <v>46.400000000000006</v>
      </c>
      <c r="C14" s="978">
        <f t="shared" si="0"/>
        <v>47</v>
      </c>
      <c r="D14" s="979">
        <f t="shared" si="1"/>
        <v>101.29310344827584</v>
      </c>
      <c r="E14" s="980">
        <v>26.3</v>
      </c>
      <c r="F14" s="978">
        <v>27.9</v>
      </c>
      <c r="G14" s="981">
        <f t="shared" si="2"/>
        <v>106.08365019011406</v>
      </c>
      <c r="H14" s="982">
        <v>20.100000000000001</v>
      </c>
      <c r="I14" s="978">
        <v>19.100000000000001</v>
      </c>
      <c r="J14" s="983">
        <f t="shared" si="3"/>
        <v>95.024875621890544</v>
      </c>
    </row>
    <row r="15" spans="1:10" ht="20.100000000000001" customHeight="1">
      <c r="A15" s="913" t="s">
        <v>666</v>
      </c>
      <c r="B15" s="977">
        <v>157.1</v>
      </c>
      <c r="C15" s="978">
        <f t="shared" si="0"/>
        <v>153.9</v>
      </c>
      <c r="D15" s="979">
        <f t="shared" si="1"/>
        <v>97.963080840229154</v>
      </c>
      <c r="E15" s="980">
        <v>92.8</v>
      </c>
      <c r="F15" s="978">
        <v>97</v>
      </c>
      <c r="G15" s="981">
        <f t="shared" si="2"/>
        <v>104.52586206896552</v>
      </c>
      <c r="H15" s="982">
        <v>64.3</v>
      </c>
      <c r="I15" s="978">
        <v>56.9</v>
      </c>
      <c r="J15" s="983">
        <f t="shared" si="3"/>
        <v>88.491446345256605</v>
      </c>
    </row>
    <row r="16" spans="1:10" ht="20.100000000000001" customHeight="1">
      <c r="A16" s="913" t="s">
        <v>667</v>
      </c>
      <c r="B16" s="977">
        <v>104.3</v>
      </c>
      <c r="C16" s="978">
        <f t="shared" si="0"/>
        <v>102</v>
      </c>
      <c r="D16" s="979">
        <f t="shared" si="1"/>
        <v>97.794822627037391</v>
      </c>
      <c r="E16" s="980">
        <v>63.9</v>
      </c>
      <c r="F16" s="978">
        <v>66</v>
      </c>
      <c r="G16" s="981">
        <f t="shared" si="2"/>
        <v>103.28638497652582</v>
      </c>
      <c r="H16" s="982">
        <v>40.4</v>
      </c>
      <c r="I16" s="978">
        <v>36</v>
      </c>
      <c r="J16" s="983">
        <f t="shared" si="3"/>
        <v>89.10891089108911</v>
      </c>
    </row>
    <row r="17" spans="1:10" ht="20.100000000000001" customHeight="1">
      <c r="A17" s="913" t="s">
        <v>668</v>
      </c>
      <c r="B17" s="977">
        <v>116</v>
      </c>
      <c r="C17" s="978">
        <f t="shared" si="0"/>
        <v>113.7</v>
      </c>
      <c r="D17" s="979">
        <f t="shared" si="1"/>
        <v>98.017241379310349</v>
      </c>
      <c r="E17" s="980">
        <v>69.3</v>
      </c>
      <c r="F17" s="978">
        <v>70.5</v>
      </c>
      <c r="G17" s="981">
        <f t="shared" si="2"/>
        <v>101.73160173160174</v>
      </c>
      <c r="H17" s="982">
        <v>46.7</v>
      </c>
      <c r="I17" s="978">
        <v>43.2</v>
      </c>
      <c r="J17" s="983">
        <f t="shared" si="3"/>
        <v>92.505353319057818</v>
      </c>
    </row>
    <row r="18" spans="1:10" ht="20.100000000000001" customHeight="1">
      <c r="A18" s="913" t="s">
        <v>669</v>
      </c>
      <c r="B18" s="977">
        <v>105.8</v>
      </c>
      <c r="C18" s="978">
        <f t="shared" si="0"/>
        <v>94.199999999999989</v>
      </c>
      <c r="D18" s="979">
        <f t="shared" si="1"/>
        <v>89.03591682419659</v>
      </c>
      <c r="E18" s="980">
        <v>59.8</v>
      </c>
      <c r="F18" s="978">
        <v>61.9</v>
      </c>
      <c r="G18" s="981">
        <f t="shared" si="2"/>
        <v>103.51170568561874</v>
      </c>
      <c r="H18" s="982">
        <v>46</v>
      </c>
      <c r="I18" s="978">
        <v>32.299999999999997</v>
      </c>
      <c r="J18" s="983">
        <f t="shared" si="3"/>
        <v>70.217391304347814</v>
      </c>
    </row>
    <row r="19" spans="1:10" ht="20.100000000000001" customHeight="1">
      <c r="A19" s="913" t="s">
        <v>136</v>
      </c>
      <c r="B19" s="977">
        <v>108.30000000000001</v>
      </c>
      <c r="C19" s="978">
        <f t="shared" si="0"/>
        <v>103.69999999999999</v>
      </c>
      <c r="D19" s="979">
        <f t="shared" si="1"/>
        <v>95.752539242843923</v>
      </c>
      <c r="E19" s="980">
        <v>68.7</v>
      </c>
      <c r="F19" s="978">
        <v>70.099999999999994</v>
      </c>
      <c r="G19" s="981">
        <f t="shared" si="2"/>
        <v>102.03784570596797</v>
      </c>
      <c r="H19" s="982">
        <v>39.6</v>
      </c>
      <c r="I19" s="978">
        <v>33.6</v>
      </c>
      <c r="J19" s="983">
        <f t="shared" si="3"/>
        <v>84.848484848484844</v>
      </c>
    </row>
    <row r="20" spans="1:10" ht="20.100000000000001" customHeight="1">
      <c r="A20" s="913" t="s">
        <v>670</v>
      </c>
      <c r="B20" s="977">
        <v>230.10000000000002</v>
      </c>
      <c r="C20" s="978">
        <f t="shared" si="0"/>
        <v>226.89999999999998</v>
      </c>
      <c r="D20" s="979">
        <f t="shared" si="1"/>
        <v>98.609300304215537</v>
      </c>
      <c r="E20" s="980">
        <v>142.9</v>
      </c>
      <c r="F20" s="978">
        <v>147.19999999999999</v>
      </c>
      <c r="G20" s="981">
        <f t="shared" si="2"/>
        <v>103.00909727081876</v>
      </c>
      <c r="H20" s="982">
        <v>87.2</v>
      </c>
      <c r="I20" s="978">
        <v>79.7</v>
      </c>
      <c r="J20" s="983">
        <f t="shared" si="3"/>
        <v>91.399082568807344</v>
      </c>
    </row>
    <row r="21" spans="1:10" ht="20.100000000000001" customHeight="1">
      <c r="A21" s="913" t="s">
        <v>671</v>
      </c>
      <c r="B21" s="977">
        <v>119.1</v>
      </c>
      <c r="C21" s="978">
        <f t="shared" si="0"/>
        <v>116.30000000000001</v>
      </c>
      <c r="D21" s="979">
        <f t="shared" si="1"/>
        <v>97.64903442485307</v>
      </c>
      <c r="E21" s="980">
        <v>67.5</v>
      </c>
      <c r="F21" s="978">
        <v>68.900000000000006</v>
      </c>
      <c r="G21" s="981">
        <f t="shared" si="2"/>
        <v>102.07407407407408</v>
      </c>
      <c r="H21" s="982">
        <v>51.6</v>
      </c>
      <c r="I21" s="978">
        <v>47.4</v>
      </c>
      <c r="J21" s="983">
        <f t="shared" si="3"/>
        <v>91.860465116279073</v>
      </c>
    </row>
    <row r="22" spans="1:10" ht="20.100000000000001" customHeight="1">
      <c r="A22" s="920" t="s">
        <v>672</v>
      </c>
      <c r="B22" s="977">
        <v>136.30000000000001</v>
      </c>
      <c r="C22" s="978">
        <f t="shared" si="0"/>
        <v>127.5</v>
      </c>
      <c r="D22" s="979">
        <f t="shared" si="1"/>
        <v>93.543653705062354</v>
      </c>
      <c r="E22" s="980">
        <v>79.099999999999994</v>
      </c>
      <c r="F22" s="978">
        <v>81.2</v>
      </c>
      <c r="G22" s="981">
        <f t="shared" si="2"/>
        <v>102.65486725663717</v>
      </c>
      <c r="H22" s="982">
        <v>57.2</v>
      </c>
      <c r="I22" s="978">
        <v>46.3</v>
      </c>
      <c r="J22" s="983">
        <f t="shared" si="3"/>
        <v>80.944055944055933</v>
      </c>
    </row>
    <row r="23" spans="1:10" ht="20.100000000000001" customHeight="1" thickBot="1">
      <c r="A23" s="921" t="s">
        <v>673</v>
      </c>
      <c r="B23" s="984">
        <v>245.1</v>
      </c>
      <c r="C23" s="984">
        <f>F23+I23</f>
        <v>242.4</v>
      </c>
      <c r="D23" s="985">
        <f>C23/B23*100</f>
        <v>98.8984088127295</v>
      </c>
      <c r="E23" s="986">
        <v>114.5</v>
      </c>
      <c r="F23" s="984">
        <v>116.9</v>
      </c>
      <c r="G23" s="987">
        <f>F23/E23*100</f>
        <v>102.09606986899564</v>
      </c>
      <c r="H23" s="988">
        <v>130.6</v>
      </c>
      <c r="I23" s="984">
        <v>125.5</v>
      </c>
      <c r="J23" s="985">
        <f>I23/H23*100</f>
        <v>96.09494640122513</v>
      </c>
    </row>
    <row r="24" spans="1:10" ht="20.100000000000001" customHeight="1" thickTop="1" thickBot="1">
      <c r="A24" s="926" t="s">
        <v>734</v>
      </c>
      <c r="B24" s="989">
        <v>1993.5</v>
      </c>
      <c r="C24" s="990">
        <v>1955.6</v>
      </c>
      <c r="D24" s="991">
        <f>C24/B24*100</f>
        <v>98.098821168798594</v>
      </c>
      <c r="E24" s="992">
        <v>1166.5999999999999</v>
      </c>
      <c r="F24" s="993">
        <v>1201.5</v>
      </c>
      <c r="G24" s="994">
        <f>F24/E24*100</f>
        <v>102.99159951997258</v>
      </c>
      <c r="H24" s="995">
        <v>826.8</v>
      </c>
      <c r="I24" s="993">
        <v>754.2</v>
      </c>
      <c r="J24" s="991">
        <f>I24/H24*100</f>
        <v>91.219158200290281</v>
      </c>
    </row>
    <row r="25" spans="1:10" ht="13.5" thickTop="1">
      <c r="A25" s="967"/>
      <c r="B25" s="934"/>
      <c r="C25" s="935"/>
      <c r="D25" s="935"/>
    </row>
    <row r="26" spans="1:10" ht="15" customHeight="1">
      <c r="A26" s="488" t="s">
        <v>705</v>
      </c>
      <c r="B26" s="996"/>
      <c r="C26" s="996"/>
      <c r="D26" s="996"/>
      <c r="E26" s="996"/>
      <c r="F26" s="996"/>
      <c r="G26" s="996"/>
      <c r="H26" s="996"/>
      <c r="I26" s="997"/>
      <c r="J26" s="997"/>
    </row>
    <row r="27" spans="1:10" ht="15" customHeight="1">
      <c r="A27" s="1481"/>
      <c r="B27" s="1481"/>
      <c r="C27" s="1481"/>
      <c r="D27" s="1481"/>
      <c r="E27" s="1481"/>
      <c r="F27" s="1481"/>
      <c r="G27" s="1481"/>
      <c r="H27" s="1481"/>
      <c r="I27" s="1481"/>
      <c r="J27" s="1481"/>
    </row>
    <row r="28" spans="1:10">
      <c r="E28" s="998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42"/>
  <sheetViews>
    <sheetView zoomScaleNormal="100" workbookViewId="0">
      <selection activeCell="K18" sqref="K18"/>
    </sheetView>
  </sheetViews>
  <sheetFormatPr defaultColWidth="9.140625" defaultRowHeight="12.75"/>
  <cols>
    <col min="1" max="1" width="37.7109375" style="1025" customWidth="1"/>
    <col min="2" max="5" width="13" style="1025" customWidth="1"/>
    <col min="6" max="16384" width="9.140625" style="1025"/>
  </cols>
  <sheetData>
    <row r="1" spans="1:5" ht="15" customHeight="1">
      <c r="A1" s="1026"/>
      <c r="B1" s="1026"/>
      <c r="C1" s="1026"/>
      <c r="D1" s="1026"/>
      <c r="E1" s="1090" t="s">
        <v>793</v>
      </c>
    </row>
    <row r="2" spans="1:5" ht="11.25" customHeight="1">
      <c r="A2" s="1026"/>
      <c r="B2" s="1026"/>
      <c r="C2" s="1026"/>
      <c r="D2" s="1026"/>
      <c r="E2" s="1026"/>
    </row>
    <row r="3" spans="1:5" ht="24.95" customHeight="1">
      <c r="A3" s="1089" t="s">
        <v>792</v>
      </c>
      <c r="B3" s="1088"/>
      <c r="C3" s="1088"/>
      <c r="D3" s="1088"/>
      <c r="E3" s="1088"/>
    </row>
    <row r="4" spans="1:5" ht="24.95" customHeight="1">
      <c r="A4" s="1087" t="s">
        <v>791</v>
      </c>
      <c r="B4" s="1086"/>
      <c r="C4" s="1086"/>
      <c r="D4" s="1086"/>
      <c r="E4" s="1086"/>
    </row>
    <row r="5" spans="1:5" ht="9.75" customHeight="1" thickBot="1">
      <c r="A5" s="1026"/>
      <c r="B5" s="1026"/>
      <c r="C5" s="1026"/>
      <c r="D5" s="1026"/>
      <c r="E5" s="1026"/>
    </row>
    <row r="6" spans="1:5" ht="21.75" customHeight="1" thickTop="1">
      <c r="A6" s="1246" t="s">
        <v>3</v>
      </c>
      <c r="B6" s="1085" t="s">
        <v>790</v>
      </c>
      <c r="C6" s="1083"/>
      <c r="D6" s="1084" t="s">
        <v>27</v>
      </c>
      <c r="E6" s="1083"/>
    </row>
    <row r="7" spans="1:5" ht="35.25" customHeight="1" thickBot="1">
      <c r="A7" s="1247"/>
      <c r="B7" s="1082" t="s">
        <v>151</v>
      </c>
      <c r="C7" s="1081" t="s">
        <v>152</v>
      </c>
      <c r="D7" s="1080" t="s">
        <v>605</v>
      </c>
      <c r="E7" s="1079" t="s">
        <v>789</v>
      </c>
    </row>
    <row r="8" spans="1:5" ht="20.100000000000001" customHeight="1" thickTop="1">
      <c r="A8" s="1062" t="s">
        <v>788</v>
      </c>
      <c r="B8" s="1078">
        <v>3628.9</v>
      </c>
      <c r="C8" s="1060">
        <v>3883.2</v>
      </c>
      <c r="D8" s="1059" t="s">
        <v>787</v>
      </c>
      <c r="E8" s="1058">
        <v>104.39024390243904</v>
      </c>
    </row>
    <row r="9" spans="1:5" ht="20.100000000000001" customHeight="1">
      <c r="A9" s="1057" t="s">
        <v>51</v>
      </c>
      <c r="B9" s="1075"/>
      <c r="C9" s="1055"/>
      <c r="D9" s="1054"/>
      <c r="E9" s="1053"/>
    </row>
    <row r="10" spans="1:5" ht="20.100000000000001" customHeight="1">
      <c r="A10" s="1070" t="s">
        <v>786</v>
      </c>
      <c r="B10" s="1075">
        <v>1965.5</v>
      </c>
      <c r="C10" s="1055">
        <v>2128</v>
      </c>
      <c r="D10" s="1054" t="s">
        <v>771</v>
      </c>
      <c r="E10" s="1053">
        <v>105.65853658536587</v>
      </c>
    </row>
    <row r="11" spans="1:5" ht="20.100000000000001" customHeight="1">
      <c r="A11" s="1077" t="s">
        <v>785</v>
      </c>
      <c r="B11" s="1075">
        <v>1495</v>
      </c>
      <c r="C11" s="1055">
        <v>1617.2</v>
      </c>
      <c r="D11" s="1054" t="s">
        <v>784</v>
      </c>
      <c r="E11" s="1053">
        <v>105.56097560975611</v>
      </c>
    </row>
    <row r="12" spans="1:5" ht="20.100000000000001" customHeight="1">
      <c r="A12" s="1070" t="s">
        <v>783</v>
      </c>
      <c r="B12" s="1075">
        <v>606.4</v>
      </c>
      <c r="C12" s="1055">
        <v>622.9</v>
      </c>
      <c r="D12" s="1076">
        <v>102.7</v>
      </c>
      <c r="E12" s="1053">
        <v>100.19512195121952</v>
      </c>
    </row>
    <row r="13" spans="1:5" ht="20.100000000000001" customHeight="1">
      <c r="A13" s="1070" t="s">
        <v>782</v>
      </c>
      <c r="B13" s="1075">
        <v>711.6</v>
      </c>
      <c r="C13" s="1055">
        <v>731.3</v>
      </c>
      <c r="D13" s="1054" t="s">
        <v>781</v>
      </c>
      <c r="E13" s="1053">
        <v>100.29268292682927</v>
      </c>
    </row>
    <row r="14" spans="1:5" ht="20.100000000000001" customHeight="1">
      <c r="A14" s="1070" t="s">
        <v>780</v>
      </c>
      <c r="B14" s="1075">
        <v>158</v>
      </c>
      <c r="C14" s="1055">
        <v>177.1</v>
      </c>
      <c r="D14" s="1054" t="s">
        <v>779</v>
      </c>
      <c r="E14" s="1053">
        <v>109.36585365853659</v>
      </c>
    </row>
    <row r="15" spans="1:5" ht="20.100000000000001" customHeight="1" thickBot="1">
      <c r="A15" s="1052" t="s">
        <v>778</v>
      </c>
      <c r="B15" s="1074">
        <v>187.2</v>
      </c>
      <c r="C15" s="1050">
        <v>223.9</v>
      </c>
      <c r="D15" s="1049" t="s">
        <v>777</v>
      </c>
      <c r="E15" s="1048">
        <v>116.6829268292683</v>
      </c>
    </row>
    <row r="16" spans="1:5" ht="20.100000000000001" customHeight="1" thickTop="1">
      <c r="A16" s="1062" t="s">
        <v>776</v>
      </c>
      <c r="B16" s="1073">
        <v>1165.3</v>
      </c>
      <c r="C16" s="1060">
        <v>1281.9000000000001</v>
      </c>
      <c r="D16" s="1072" t="s">
        <v>775</v>
      </c>
      <c r="E16" s="1058">
        <v>107.31707317073172</v>
      </c>
    </row>
    <row r="17" spans="1:5" ht="20.100000000000001" customHeight="1">
      <c r="A17" s="1057" t="s">
        <v>51</v>
      </c>
      <c r="B17" s="1071"/>
      <c r="C17" s="1055"/>
      <c r="D17" s="1069"/>
      <c r="E17" s="1053"/>
    </row>
    <row r="18" spans="1:5" ht="20.100000000000001" customHeight="1">
      <c r="A18" s="1070" t="s">
        <v>774</v>
      </c>
      <c r="B18" s="1056">
        <v>15.6</v>
      </c>
      <c r="C18" s="1055">
        <v>15.6</v>
      </c>
      <c r="D18" s="1069" t="s">
        <v>773</v>
      </c>
      <c r="E18" s="1053">
        <v>97.463414634146361</v>
      </c>
    </row>
    <row r="19" spans="1:5" ht="20.100000000000001" customHeight="1">
      <c r="A19" s="1070" t="s">
        <v>772</v>
      </c>
      <c r="B19" s="1056">
        <v>199.8</v>
      </c>
      <c r="C19" s="1055">
        <v>216.4</v>
      </c>
      <c r="D19" s="1069" t="s">
        <v>771</v>
      </c>
      <c r="E19" s="1053">
        <v>105.65853658536587</v>
      </c>
    </row>
    <row r="20" spans="1:5" ht="20.100000000000001" customHeight="1">
      <c r="A20" s="1068" t="s">
        <v>770</v>
      </c>
      <c r="B20" s="1067">
        <v>774.8</v>
      </c>
      <c r="C20" s="1066">
        <v>835.3</v>
      </c>
      <c r="D20" s="1065" t="s">
        <v>769</v>
      </c>
      <c r="E20" s="1064">
        <v>105.17073170731707</v>
      </c>
    </row>
    <row r="21" spans="1:5" ht="20.100000000000001" customHeight="1" thickBot="1">
      <c r="A21" s="1052" t="s">
        <v>768</v>
      </c>
      <c r="B21" s="1051">
        <v>175.2</v>
      </c>
      <c r="C21" s="1050">
        <v>214.7</v>
      </c>
      <c r="D21" s="1063" t="s">
        <v>767</v>
      </c>
      <c r="E21" s="1048">
        <v>119.60975609756098</v>
      </c>
    </row>
    <row r="22" spans="1:5" ht="20.100000000000001" customHeight="1" thickTop="1">
      <c r="A22" s="1062" t="s">
        <v>766</v>
      </c>
      <c r="B22" s="1061">
        <v>2463.5</v>
      </c>
      <c r="C22" s="1060">
        <v>2601.1999999999998</v>
      </c>
      <c r="D22" s="1059" t="s">
        <v>765</v>
      </c>
      <c r="E22" s="1058">
        <v>103.02439024390245</v>
      </c>
    </row>
    <row r="23" spans="1:5" ht="20.100000000000001" customHeight="1">
      <c r="A23" s="1057" t="s">
        <v>51</v>
      </c>
      <c r="B23" s="1056"/>
      <c r="C23" s="1055"/>
      <c r="D23" s="1054"/>
      <c r="E23" s="1053"/>
    </row>
    <row r="24" spans="1:5" ht="20.100000000000001" customHeight="1" thickBot="1">
      <c r="A24" s="1052" t="s">
        <v>764</v>
      </c>
      <c r="B24" s="1051">
        <v>2213.9</v>
      </c>
      <c r="C24" s="1050">
        <v>2357.6</v>
      </c>
      <c r="D24" s="1049" t="s">
        <v>763</v>
      </c>
      <c r="E24" s="1048">
        <v>103.90243902439025</v>
      </c>
    </row>
    <row r="25" spans="1:5" ht="20.100000000000001" customHeight="1" thickTop="1" thickBot="1">
      <c r="A25" s="1047" t="s">
        <v>762</v>
      </c>
      <c r="B25" s="1046">
        <v>280.2</v>
      </c>
      <c r="C25" s="1045">
        <v>275.7</v>
      </c>
      <c r="D25" s="1044" t="s">
        <v>761</v>
      </c>
      <c r="E25" s="1043">
        <v>96.000000000000014</v>
      </c>
    </row>
    <row r="26" spans="1:5" ht="20.100000000000001" customHeight="1" thickTop="1" thickBot="1">
      <c r="A26" s="1042" t="s">
        <v>760</v>
      </c>
      <c r="B26" s="1041">
        <v>11.24</v>
      </c>
      <c r="C26" s="1040">
        <v>10.47</v>
      </c>
      <c r="D26" s="1039" t="s">
        <v>634</v>
      </c>
      <c r="E26" s="1038" t="s">
        <v>634</v>
      </c>
    </row>
    <row r="27" spans="1:5" ht="11.25" customHeight="1" thickTop="1">
      <c r="A27" s="1037"/>
      <c r="B27" s="1036"/>
      <c r="C27" s="1036"/>
      <c r="D27" s="1035"/>
      <c r="E27" s="1034"/>
    </row>
    <row r="28" spans="1:5">
      <c r="A28" s="1033" t="s">
        <v>759</v>
      </c>
      <c r="B28" s="1026"/>
      <c r="C28" s="1026"/>
      <c r="D28" s="1026"/>
      <c r="E28" s="1026"/>
    </row>
    <row r="29" spans="1:5" ht="6.75" customHeight="1">
      <c r="A29" s="1032"/>
      <c r="B29" s="1026"/>
      <c r="C29" s="1026"/>
      <c r="D29" s="1026"/>
      <c r="E29" s="1026"/>
    </row>
    <row r="30" spans="1:5" ht="13.5">
      <c r="A30" s="1031" t="s">
        <v>758</v>
      </c>
      <c r="B30" s="1026"/>
      <c r="C30" s="1026"/>
      <c r="D30" s="1026"/>
      <c r="E30" s="1026"/>
    </row>
    <row r="31" spans="1:5" ht="13.5">
      <c r="A31" s="1031" t="s">
        <v>757</v>
      </c>
      <c r="B31" s="1026"/>
      <c r="C31" s="1026"/>
      <c r="D31" s="1026"/>
      <c r="E31" s="1026"/>
    </row>
    <row r="32" spans="1:5" ht="13.5">
      <c r="A32" s="1031" t="s">
        <v>756</v>
      </c>
      <c r="B32" s="1026"/>
      <c r="C32" s="1026"/>
      <c r="D32" s="1026"/>
      <c r="E32" s="1026"/>
    </row>
    <row r="33" spans="1:5">
      <c r="A33" s="1030" t="s">
        <v>755</v>
      </c>
      <c r="B33" s="1026"/>
      <c r="C33" s="1026"/>
      <c r="D33" s="1026"/>
      <c r="E33" s="1026"/>
    </row>
    <row r="34" spans="1:5" ht="13.5">
      <c r="A34" s="1029" t="s">
        <v>754</v>
      </c>
      <c r="B34" s="1026"/>
      <c r="C34" s="1026"/>
      <c r="D34" s="1026"/>
      <c r="E34" s="1026"/>
    </row>
    <row r="35" spans="1:5" ht="13.5">
      <c r="A35" s="1028" t="s">
        <v>753</v>
      </c>
      <c r="B35" s="1026"/>
      <c r="C35" s="1026"/>
      <c r="D35" s="1026"/>
      <c r="E35" s="1026"/>
    </row>
    <row r="36" spans="1:5" ht="13.5">
      <c r="A36" s="1028" t="s">
        <v>752</v>
      </c>
      <c r="B36" s="1026"/>
      <c r="C36" s="1026"/>
      <c r="D36" s="1026"/>
      <c r="E36" s="1026"/>
    </row>
    <row r="37" spans="1:5" ht="13.5">
      <c r="A37" s="1028" t="s">
        <v>751</v>
      </c>
      <c r="B37" s="1026"/>
      <c r="C37" s="1026"/>
      <c r="D37" s="1026"/>
      <c r="E37" s="1026"/>
    </row>
    <row r="38" spans="1:5" ht="13.5">
      <c r="A38" s="1029" t="s">
        <v>750</v>
      </c>
      <c r="B38" s="1026"/>
      <c r="C38" s="1026"/>
      <c r="D38" s="1026"/>
      <c r="E38" s="1026"/>
    </row>
    <row r="39" spans="1:5" ht="13.5">
      <c r="A39" s="1028" t="s">
        <v>749</v>
      </c>
      <c r="B39" s="1026"/>
      <c r="C39" s="1026"/>
      <c r="D39" s="1026"/>
      <c r="E39" s="1026"/>
    </row>
    <row r="40" spans="1:5" ht="13.5">
      <c r="A40" s="1028" t="s">
        <v>748</v>
      </c>
      <c r="B40" s="1026"/>
      <c r="C40" s="1026"/>
      <c r="D40" s="1026"/>
      <c r="E40" s="1026"/>
    </row>
    <row r="41" spans="1:5" ht="8.25" customHeight="1">
      <c r="A41" s="1026"/>
      <c r="B41" s="1026"/>
      <c r="C41" s="1026"/>
      <c r="D41" s="1026"/>
      <c r="E41" s="1026"/>
    </row>
    <row r="42" spans="1:5">
      <c r="A42" s="1027" t="s">
        <v>747</v>
      </c>
      <c r="B42" s="1026"/>
      <c r="C42" s="1026"/>
      <c r="D42" s="1026"/>
      <c r="E42" s="1026"/>
    </row>
  </sheetData>
  <mergeCells count="1">
    <mergeCell ref="A6:A7"/>
  </mergeCells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ignoredErrors>
    <ignoredError sqref="D8:D2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pageSetUpPr fitToPage="1"/>
  </sheetPr>
  <dimension ref="A1:D61"/>
  <sheetViews>
    <sheetView topLeftCell="A28" zoomScaleNormal="100" workbookViewId="0">
      <selection activeCell="H16" sqref="H16"/>
    </sheetView>
  </sheetViews>
  <sheetFormatPr defaultRowHeight="12.75"/>
  <cols>
    <col min="1" max="1" width="30.140625" style="1101" customWidth="1"/>
    <col min="2" max="4" width="20.7109375" style="1101" customWidth="1"/>
    <col min="5" max="16384" width="9.140625" style="1101"/>
  </cols>
  <sheetData>
    <row r="1" spans="1:4" ht="15" customHeight="1">
      <c r="D1" s="1136" t="s">
        <v>816</v>
      </c>
    </row>
    <row r="2" spans="1:4" ht="11.25" customHeight="1"/>
    <row r="3" spans="1:4" ht="21" customHeight="1">
      <c r="A3" s="1487" t="s">
        <v>815</v>
      </c>
      <c r="B3" s="1487"/>
      <c r="C3" s="1487"/>
      <c r="D3" s="1487"/>
    </row>
    <row r="4" spans="1:4" ht="21" customHeight="1">
      <c r="A4" s="1487" t="s">
        <v>814</v>
      </c>
      <c r="B4" s="1487"/>
      <c r="C4" s="1487"/>
      <c r="D4" s="1487"/>
    </row>
    <row r="5" spans="1:4" ht="11.25" customHeight="1" thickBot="1"/>
    <row r="6" spans="1:4" ht="43.5" customHeight="1" thickTop="1" thickBot="1">
      <c r="A6" s="1135" t="s">
        <v>813</v>
      </c>
      <c r="B6" s="1134" t="s">
        <v>812</v>
      </c>
      <c r="C6" s="1133" t="s">
        <v>811</v>
      </c>
      <c r="D6" s="1132" t="s">
        <v>810</v>
      </c>
    </row>
    <row r="7" spans="1:4" ht="20.100000000000001" customHeight="1" thickTop="1" thickBot="1">
      <c r="A7" s="1131" t="s">
        <v>809</v>
      </c>
      <c r="B7" s="1130"/>
      <c r="C7" s="1130"/>
      <c r="D7" s="1129"/>
    </row>
    <row r="8" spans="1:4" ht="15" customHeight="1" thickTop="1">
      <c r="A8" s="1128" t="s">
        <v>805</v>
      </c>
      <c r="B8" s="1118">
        <v>100.8</v>
      </c>
      <c r="C8" s="1117">
        <v>101</v>
      </c>
      <c r="D8" s="1127">
        <v>100.7</v>
      </c>
    </row>
    <row r="9" spans="1:4" ht="15" customHeight="1">
      <c r="A9" s="1114" t="s">
        <v>804</v>
      </c>
      <c r="B9" s="1113">
        <v>100.4</v>
      </c>
      <c r="C9" s="1112">
        <v>100.4</v>
      </c>
      <c r="D9" s="1116">
        <v>100.5</v>
      </c>
    </row>
    <row r="10" spans="1:4" ht="15" customHeight="1">
      <c r="A10" s="1114" t="s">
        <v>803</v>
      </c>
      <c r="B10" s="1113">
        <v>100</v>
      </c>
      <c r="C10" s="1112">
        <v>100</v>
      </c>
      <c r="D10" s="1116">
        <v>100</v>
      </c>
    </row>
    <row r="11" spans="1:4" ht="15" customHeight="1">
      <c r="A11" s="1114" t="s">
        <v>802</v>
      </c>
      <c r="B11" s="1113">
        <v>100</v>
      </c>
      <c r="C11" s="1112">
        <v>99.9</v>
      </c>
      <c r="D11" s="1116">
        <v>100.1</v>
      </c>
    </row>
    <row r="12" spans="1:4" ht="15" customHeight="1">
      <c r="A12" s="1110" t="s">
        <v>801</v>
      </c>
      <c r="B12" s="1109">
        <v>100.2</v>
      </c>
      <c r="C12" s="1108">
        <v>100.2</v>
      </c>
      <c r="D12" s="1115">
        <v>100</v>
      </c>
    </row>
    <row r="13" spans="1:4" ht="15" customHeight="1">
      <c r="A13" s="1110" t="s">
        <v>800</v>
      </c>
      <c r="B13" s="1109">
        <v>100</v>
      </c>
      <c r="C13" s="1108">
        <v>100</v>
      </c>
      <c r="D13" s="1115">
        <v>100.1</v>
      </c>
    </row>
    <row r="14" spans="1:4" ht="15" customHeight="1">
      <c r="A14" s="1110" t="s">
        <v>799</v>
      </c>
      <c r="B14" s="1109">
        <v>100.5</v>
      </c>
      <c r="C14" s="1108">
        <v>100.6</v>
      </c>
      <c r="D14" s="1115">
        <v>100.8</v>
      </c>
    </row>
    <row r="15" spans="1:4" ht="15" customHeight="1">
      <c r="A15" s="1110" t="s">
        <v>798</v>
      </c>
      <c r="B15" s="1109">
        <v>99.9</v>
      </c>
      <c r="C15" s="1108">
        <v>99.7</v>
      </c>
      <c r="D15" s="1115">
        <v>99.8</v>
      </c>
    </row>
    <row r="16" spans="1:4" ht="15" customHeight="1">
      <c r="A16" s="1110" t="s">
        <v>797</v>
      </c>
      <c r="B16" s="1109">
        <v>99.9</v>
      </c>
      <c r="C16" s="1108">
        <v>99.9</v>
      </c>
      <c r="D16" s="1107">
        <v>99.9</v>
      </c>
    </row>
    <row r="17" spans="1:4" ht="15" customHeight="1">
      <c r="A17" s="1110" t="s">
        <v>796</v>
      </c>
      <c r="B17" s="1109">
        <v>100.5</v>
      </c>
      <c r="C17" s="1108">
        <v>100.6</v>
      </c>
      <c r="D17" s="1107">
        <v>100.5</v>
      </c>
    </row>
    <row r="18" spans="1:4" ht="15" customHeight="1">
      <c r="A18" s="1110" t="s">
        <v>795</v>
      </c>
      <c r="B18" s="1109">
        <v>100.1</v>
      </c>
      <c r="C18" s="1108">
        <v>100</v>
      </c>
      <c r="D18" s="1107">
        <v>99.9</v>
      </c>
    </row>
    <row r="19" spans="1:4" ht="15" customHeight="1" thickBot="1">
      <c r="A19" s="1106" t="s">
        <v>794</v>
      </c>
      <c r="B19" s="1105">
        <v>100.1</v>
      </c>
      <c r="C19" s="1104">
        <v>100</v>
      </c>
      <c r="D19" s="1103">
        <v>100.1</v>
      </c>
    </row>
    <row r="20" spans="1:4" ht="20.100000000000001" customHeight="1" thickTop="1" thickBot="1">
      <c r="A20" s="1126" t="s">
        <v>808</v>
      </c>
      <c r="B20" s="1125"/>
      <c r="C20" s="1124"/>
      <c r="D20" s="1123"/>
    </row>
    <row r="21" spans="1:4" ht="15" customHeight="1" thickTop="1">
      <c r="A21" s="1114" t="s">
        <v>805</v>
      </c>
      <c r="B21" s="1118">
        <v>100.8</v>
      </c>
      <c r="C21" s="1117">
        <v>101</v>
      </c>
      <c r="D21" s="1116">
        <v>100.7</v>
      </c>
    </row>
    <row r="22" spans="1:4" ht="15" customHeight="1">
      <c r="A22" s="1114" t="s">
        <v>804</v>
      </c>
      <c r="B22" s="1113">
        <v>101.2</v>
      </c>
      <c r="C22" s="1112">
        <v>101.4</v>
      </c>
      <c r="D22" s="1116">
        <v>101.2</v>
      </c>
    </row>
    <row r="23" spans="1:4" ht="15" customHeight="1">
      <c r="A23" s="1114" t="s">
        <v>803</v>
      </c>
      <c r="B23" s="1113">
        <v>101.2</v>
      </c>
      <c r="C23" s="1112">
        <v>101.4</v>
      </c>
      <c r="D23" s="1116">
        <v>101.2</v>
      </c>
    </row>
    <row r="24" spans="1:4" ht="15" customHeight="1">
      <c r="A24" s="1114" t="s">
        <v>802</v>
      </c>
      <c r="B24" s="1113">
        <v>101.2</v>
      </c>
      <c r="C24" s="1112">
        <v>101.3</v>
      </c>
      <c r="D24" s="1116">
        <v>101.3</v>
      </c>
    </row>
    <row r="25" spans="1:4" ht="15" customHeight="1">
      <c r="A25" s="1110" t="s">
        <v>801</v>
      </c>
      <c r="B25" s="1109">
        <v>101.4</v>
      </c>
      <c r="C25" s="1108">
        <v>101.5</v>
      </c>
      <c r="D25" s="1115">
        <v>101.3</v>
      </c>
    </row>
    <row r="26" spans="1:4" ht="15" customHeight="1">
      <c r="A26" s="1110" t="s">
        <v>800</v>
      </c>
      <c r="B26" s="1109">
        <v>101.4</v>
      </c>
      <c r="C26" s="1108">
        <v>101.5</v>
      </c>
      <c r="D26" s="1115">
        <v>101.4</v>
      </c>
    </row>
    <row r="27" spans="1:4" ht="15" customHeight="1">
      <c r="A27" s="1110" t="s">
        <v>799</v>
      </c>
      <c r="B27" s="1109">
        <v>101.9</v>
      </c>
      <c r="C27" s="1108">
        <v>102.1</v>
      </c>
      <c r="D27" s="1115">
        <v>102.2</v>
      </c>
    </row>
    <row r="28" spans="1:4" ht="15" customHeight="1">
      <c r="A28" s="1110" t="s">
        <v>798</v>
      </c>
      <c r="B28" s="1109">
        <v>101.8</v>
      </c>
      <c r="C28" s="1108">
        <v>101.8</v>
      </c>
      <c r="D28" s="1115">
        <v>102</v>
      </c>
    </row>
    <row r="29" spans="1:4" ht="15" customHeight="1">
      <c r="A29" s="1110" t="s">
        <v>797</v>
      </c>
      <c r="B29" s="1109">
        <v>101.7</v>
      </c>
      <c r="C29" s="1108">
        <v>101.7</v>
      </c>
      <c r="D29" s="1115">
        <v>101.9</v>
      </c>
    </row>
    <row r="30" spans="1:4" ht="15" customHeight="1">
      <c r="A30" s="1114" t="s">
        <v>796</v>
      </c>
      <c r="B30" s="1113">
        <v>102.2</v>
      </c>
      <c r="C30" s="1112">
        <v>102.3</v>
      </c>
      <c r="D30" s="1111">
        <v>102.4</v>
      </c>
    </row>
    <row r="31" spans="1:4" ht="15" customHeight="1">
      <c r="A31" s="1110" t="s">
        <v>795</v>
      </c>
      <c r="B31" s="1109">
        <v>102.3</v>
      </c>
      <c r="C31" s="1108">
        <v>102.3</v>
      </c>
      <c r="D31" s="1107">
        <v>102.3</v>
      </c>
    </row>
    <row r="32" spans="1:4" ht="15" customHeight="1" thickBot="1">
      <c r="A32" s="1106" t="s">
        <v>794</v>
      </c>
      <c r="B32" s="1105">
        <v>102.4</v>
      </c>
      <c r="C32" s="1104">
        <v>102.3</v>
      </c>
      <c r="D32" s="1103">
        <v>102.4</v>
      </c>
    </row>
    <row r="33" spans="1:4" ht="20.100000000000001" customHeight="1" thickTop="1" thickBot="1">
      <c r="A33" s="1122" t="s">
        <v>807</v>
      </c>
      <c r="B33" s="1120"/>
      <c r="C33" s="1120"/>
      <c r="D33" s="1121"/>
    </row>
    <row r="34" spans="1:4" ht="15" customHeight="1" thickTop="1">
      <c r="A34" s="1114" t="s">
        <v>805</v>
      </c>
      <c r="B34" s="1118">
        <v>102.2</v>
      </c>
      <c r="C34" s="1117">
        <v>101.9</v>
      </c>
      <c r="D34" s="1116">
        <v>102.2</v>
      </c>
    </row>
    <row r="35" spans="1:4" ht="15" customHeight="1">
      <c r="A35" s="1114" t="s">
        <v>804</v>
      </c>
      <c r="B35" s="1113">
        <v>102.5</v>
      </c>
      <c r="C35" s="1112">
        <v>102.1</v>
      </c>
      <c r="D35" s="1116">
        <v>102.5</v>
      </c>
    </row>
    <row r="36" spans="1:4" ht="15" customHeight="1">
      <c r="A36" s="1114" t="s">
        <v>803</v>
      </c>
      <c r="B36" s="1113">
        <v>102.6</v>
      </c>
      <c r="C36" s="1112">
        <v>102.2</v>
      </c>
      <c r="D36" s="1116">
        <v>102.6</v>
      </c>
    </row>
    <row r="37" spans="1:4" ht="15" customHeight="1">
      <c r="A37" s="1114" t="s">
        <v>802</v>
      </c>
      <c r="B37" s="1113">
        <v>102</v>
      </c>
      <c r="C37" s="1112">
        <v>101.5</v>
      </c>
      <c r="D37" s="1116">
        <v>102.3</v>
      </c>
    </row>
    <row r="38" spans="1:4" ht="15" customHeight="1">
      <c r="A38" s="1110" t="s">
        <v>801</v>
      </c>
      <c r="B38" s="1109">
        <v>102.4</v>
      </c>
      <c r="C38" s="1108">
        <v>102.1</v>
      </c>
      <c r="D38" s="1115">
        <v>102.3</v>
      </c>
    </row>
    <row r="39" spans="1:4" ht="15" customHeight="1">
      <c r="A39" s="1110" t="s">
        <v>800</v>
      </c>
      <c r="B39" s="1109">
        <v>102.3</v>
      </c>
      <c r="C39" s="1108">
        <v>102.1</v>
      </c>
      <c r="D39" s="1115">
        <v>102.4</v>
      </c>
    </row>
    <row r="40" spans="1:4" ht="15" customHeight="1">
      <c r="A40" s="1110" t="s">
        <v>799</v>
      </c>
      <c r="B40" s="1109">
        <v>102.5</v>
      </c>
      <c r="C40" s="1108">
        <v>102.3</v>
      </c>
      <c r="D40" s="1115">
        <v>102.7</v>
      </c>
    </row>
    <row r="41" spans="1:4" ht="15" customHeight="1">
      <c r="A41" s="1110" t="s">
        <v>798</v>
      </c>
      <c r="B41" s="1109">
        <v>102.5</v>
      </c>
      <c r="C41" s="1108">
        <v>102.3</v>
      </c>
      <c r="D41" s="1115">
        <v>102.8</v>
      </c>
    </row>
    <row r="42" spans="1:4" ht="15" customHeight="1">
      <c r="A42" s="1110" t="s">
        <v>797</v>
      </c>
      <c r="B42" s="1109">
        <v>102.7</v>
      </c>
      <c r="C42" s="1108">
        <v>102.3</v>
      </c>
      <c r="D42" s="1115">
        <v>102.9</v>
      </c>
    </row>
    <row r="43" spans="1:4" ht="15" customHeight="1">
      <c r="A43" s="1114" t="s">
        <v>796</v>
      </c>
      <c r="B43" s="1113">
        <v>102.9</v>
      </c>
      <c r="C43" s="1112">
        <v>102.9</v>
      </c>
      <c r="D43" s="1111">
        <v>103</v>
      </c>
    </row>
    <row r="44" spans="1:4" ht="15" customHeight="1">
      <c r="A44" s="1110" t="s">
        <v>795</v>
      </c>
      <c r="B44" s="1109">
        <v>102.6</v>
      </c>
      <c r="C44" s="1108">
        <v>102.4</v>
      </c>
      <c r="D44" s="1107">
        <v>102.7</v>
      </c>
    </row>
    <row r="45" spans="1:4" ht="15" customHeight="1" thickBot="1">
      <c r="A45" s="1106" t="s">
        <v>794</v>
      </c>
      <c r="B45" s="1105">
        <v>102.4</v>
      </c>
      <c r="C45" s="1104">
        <v>102.3</v>
      </c>
      <c r="D45" s="1103">
        <v>102.4</v>
      </c>
    </row>
    <row r="46" spans="1:4" ht="20.100000000000001" customHeight="1" thickTop="1" thickBot="1">
      <c r="A46" s="1488" t="s">
        <v>806</v>
      </c>
      <c r="B46" s="1489"/>
      <c r="C46" s="1120"/>
      <c r="D46" s="1119"/>
    </row>
    <row r="47" spans="1:4" ht="15" customHeight="1" thickTop="1">
      <c r="A47" s="1114" t="s">
        <v>805</v>
      </c>
      <c r="B47" s="1118">
        <v>102.2</v>
      </c>
      <c r="C47" s="1117">
        <v>101.9</v>
      </c>
      <c r="D47" s="1116">
        <v>102.2</v>
      </c>
    </row>
    <row r="48" spans="1:4" ht="15" customHeight="1">
      <c r="A48" s="1114" t="s">
        <v>804</v>
      </c>
      <c r="B48" s="1113">
        <v>102.3</v>
      </c>
      <c r="C48" s="1112">
        <v>102</v>
      </c>
      <c r="D48" s="1116">
        <v>102.3</v>
      </c>
    </row>
    <row r="49" spans="1:4" ht="15" customHeight="1">
      <c r="A49" s="1114" t="s">
        <v>803</v>
      </c>
      <c r="B49" s="1113">
        <v>102.4</v>
      </c>
      <c r="C49" s="1112">
        <v>102.1</v>
      </c>
      <c r="D49" s="1116">
        <v>102.4</v>
      </c>
    </row>
    <row r="50" spans="1:4" ht="15" customHeight="1">
      <c r="A50" s="1114" t="s">
        <v>802</v>
      </c>
      <c r="B50" s="1113">
        <v>102.3</v>
      </c>
      <c r="C50" s="1112">
        <v>101.9</v>
      </c>
      <c r="D50" s="1116">
        <v>102.4</v>
      </c>
    </row>
    <row r="51" spans="1:4" ht="15" customHeight="1">
      <c r="A51" s="1110" t="s">
        <v>801</v>
      </c>
      <c r="B51" s="1109">
        <v>102.3</v>
      </c>
      <c r="C51" s="1108">
        <v>102</v>
      </c>
      <c r="D51" s="1115">
        <v>102.4</v>
      </c>
    </row>
    <row r="52" spans="1:4" ht="15" customHeight="1">
      <c r="A52" s="1110" t="s">
        <v>800</v>
      </c>
      <c r="B52" s="1109">
        <v>102.3</v>
      </c>
      <c r="C52" s="1108">
        <v>102</v>
      </c>
      <c r="D52" s="1115">
        <v>102.4</v>
      </c>
    </row>
    <row r="53" spans="1:4" ht="15" customHeight="1">
      <c r="A53" s="1110" t="s">
        <v>799</v>
      </c>
      <c r="B53" s="1109">
        <v>102.3</v>
      </c>
      <c r="C53" s="1108">
        <v>102</v>
      </c>
      <c r="D53" s="1115">
        <v>102.4</v>
      </c>
    </row>
    <row r="54" spans="1:4" ht="15" customHeight="1">
      <c r="A54" s="1110" t="s">
        <v>798</v>
      </c>
      <c r="B54" s="1109">
        <v>102.4</v>
      </c>
      <c r="C54" s="1108">
        <v>102.1</v>
      </c>
      <c r="D54" s="1115">
        <v>102.5</v>
      </c>
    </row>
    <row r="55" spans="1:4" ht="15" customHeight="1">
      <c r="A55" s="1110" t="s">
        <v>797</v>
      </c>
      <c r="B55" s="1109">
        <v>102.4</v>
      </c>
      <c r="C55" s="1108">
        <v>102.1</v>
      </c>
      <c r="D55" s="1115">
        <v>102.5</v>
      </c>
    </row>
    <row r="56" spans="1:4" ht="15" customHeight="1">
      <c r="A56" s="1114" t="s">
        <v>796</v>
      </c>
      <c r="B56" s="1113">
        <v>102.4</v>
      </c>
      <c r="C56" s="1112">
        <v>102.2</v>
      </c>
      <c r="D56" s="1111">
        <v>102.6</v>
      </c>
    </row>
    <row r="57" spans="1:4" ht="15" customHeight="1">
      <c r="A57" s="1110" t="s">
        <v>795</v>
      </c>
      <c r="B57" s="1109">
        <v>102.5</v>
      </c>
      <c r="C57" s="1108">
        <v>102.2</v>
      </c>
      <c r="D57" s="1107">
        <v>102.6</v>
      </c>
    </row>
    <row r="58" spans="1:4" ht="15" customHeight="1" thickBot="1">
      <c r="A58" s="1106" t="s">
        <v>794</v>
      </c>
      <c r="B58" s="1105">
        <v>102.5</v>
      </c>
      <c r="C58" s="1104">
        <v>102.2</v>
      </c>
      <c r="D58" s="1103">
        <v>102.5</v>
      </c>
    </row>
    <row r="59" spans="1:4" ht="15" customHeight="1" thickTop="1">
      <c r="A59" s="1102"/>
      <c r="B59" s="1102"/>
      <c r="C59" s="1102"/>
      <c r="D59" s="1102"/>
    </row>
    <row r="60" spans="1:4" ht="15" customHeight="1">
      <c r="A60" s="1101" t="s">
        <v>24</v>
      </c>
      <c r="B60" s="1102"/>
      <c r="C60" s="1102"/>
      <c r="D60" s="1102"/>
    </row>
    <row r="61" spans="1:4" ht="15">
      <c r="A61" s="1102"/>
      <c r="B61" s="1102"/>
      <c r="C61" s="1102"/>
      <c r="D61" s="1102"/>
    </row>
  </sheetData>
  <mergeCells count="3">
    <mergeCell ref="A3:D3"/>
    <mergeCell ref="A4:D4"/>
    <mergeCell ref="A46:B4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fitToPage="1"/>
  </sheetPr>
  <dimension ref="A1:D51"/>
  <sheetViews>
    <sheetView topLeftCell="A22" zoomScaleNormal="100" workbookViewId="0">
      <selection activeCell="J25" sqref="J25"/>
    </sheetView>
  </sheetViews>
  <sheetFormatPr defaultRowHeight="12.75"/>
  <cols>
    <col min="1" max="1" width="38.42578125" style="662" customWidth="1"/>
    <col min="2" max="4" width="15.7109375" style="662" customWidth="1"/>
    <col min="5" max="16384" width="9.140625" style="662"/>
  </cols>
  <sheetData>
    <row r="1" spans="1:4">
      <c r="D1" s="744" t="s">
        <v>857</v>
      </c>
    </row>
    <row r="3" spans="1:4" ht="22.5" customHeight="1">
      <c r="A3" s="1496" t="s">
        <v>856</v>
      </c>
      <c r="B3" s="1496"/>
      <c r="C3" s="1496"/>
      <c r="D3" s="1496"/>
    </row>
    <row r="4" spans="1:4" ht="22.5" customHeight="1">
      <c r="A4" s="1497" t="s">
        <v>855</v>
      </c>
      <c r="B4" s="1497"/>
      <c r="C4" s="1497"/>
      <c r="D4" s="1497"/>
    </row>
    <row r="5" spans="1:4" ht="13.5" thickBot="1"/>
    <row r="6" spans="1:4" ht="7.5" customHeight="1" thickTop="1">
      <c r="A6" s="1498" t="s">
        <v>854</v>
      </c>
      <c r="B6" s="1501" t="s">
        <v>812</v>
      </c>
      <c r="C6" s="1504" t="s">
        <v>853</v>
      </c>
      <c r="D6" s="1507" t="s">
        <v>852</v>
      </c>
    </row>
    <row r="7" spans="1:4" ht="15.75" customHeight="1">
      <c r="A7" s="1499"/>
      <c r="B7" s="1502"/>
      <c r="C7" s="1505"/>
      <c r="D7" s="1508"/>
    </row>
    <row r="8" spans="1:4" ht="23.25" customHeight="1" thickBot="1">
      <c r="A8" s="1500"/>
      <c r="B8" s="1503"/>
      <c r="C8" s="1506"/>
      <c r="D8" s="1509"/>
    </row>
    <row r="9" spans="1:4" ht="15.95" customHeight="1" thickTop="1">
      <c r="A9" s="1188" t="s">
        <v>851</v>
      </c>
      <c r="B9" s="1490">
        <v>102.5</v>
      </c>
      <c r="C9" s="1492">
        <v>102.2</v>
      </c>
      <c r="D9" s="1494">
        <v>102.5</v>
      </c>
    </row>
    <row r="10" spans="1:4" ht="15.95" customHeight="1" thickBot="1">
      <c r="A10" s="1187" t="s">
        <v>850</v>
      </c>
      <c r="B10" s="1491"/>
      <c r="C10" s="1493"/>
      <c r="D10" s="1495"/>
    </row>
    <row r="11" spans="1:4" ht="15.95" customHeight="1" thickTop="1">
      <c r="A11" s="1186" t="s">
        <v>64</v>
      </c>
      <c r="B11" s="1185"/>
      <c r="C11" s="1184"/>
      <c r="D11" s="1183"/>
    </row>
    <row r="12" spans="1:4" ht="15.95" customHeight="1">
      <c r="A12" s="1182" t="s">
        <v>849</v>
      </c>
      <c r="B12" s="1181">
        <v>105.2</v>
      </c>
      <c r="C12" s="1180">
        <v>105.4</v>
      </c>
      <c r="D12" s="1179">
        <v>104.3</v>
      </c>
    </row>
    <row r="13" spans="1:4" ht="15.95" customHeight="1">
      <c r="A13" s="1178" t="s">
        <v>38</v>
      </c>
      <c r="B13" s="1177"/>
      <c r="C13" s="1176"/>
      <c r="D13" s="1175"/>
    </row>
    <row r="14" spans="1:4" ht="15.95" customHeight="1">
      <c r="A14" s="1174" t="s">
        <v>848</v>
      </c>
      <c r="B14" s="1173">
        <v>105.1</v>
      </c>
      <c r="C14" s="1172">
        <v>105.3</v>
      </c>
      <c r="D14" s="1171">
        <v>105.1</v>
      </c>
    </row>
    <row r="15" spans="1:4" ht="15.95" customHeight="1">
      <c r="A15" s="1144" t="s">
        <v>847</v>
      </c>
      <c r="B15" s="1143">
        <v>104.4</v>
      </c>
      <c r="C15" s="1142">
        <v>104.6</v>
      </c>
      <c r="D15" s="1141">
        <v>103.2</v>
      </c>
    </row>
    <row r="16" spans="1:4" ht="15.95" customHeight="1">
      <c r="A16" s="1144" t="s">
        <v>846</v>
      </c>
      <c r="B16" s="1143">
        <v>110.8</v>
      </c>
      <c r="C16" s="1142">
        <v>111.5</v>
      </c>
      <c r="D16" s="1141">
        <v>109.6</v>
      </c>
    </row>
    <row r="17" spans="1:4" ht="15.95" customHeight="1">
      <c r="A17" s="1144" t="s">
        <v>845</v>
      </c>
      <c r="B17" s="1143">
        <v>102.2</v>
      </c>
      <c r="C17" s="1142">
        <v>101.7</v>
      </c>
      <c r="D17" s="1141">
        <v>99.8</v>
      </c>
    </row>
    <row r="18" spans="1:4" ht="15.95" customHeight="1">
      <c r="A18" s="1144" t="s">
        <v>844</v>
      </c>
      <c r="B18" s="1143">
        <v>99.7</v>
      </c>
      <c r="C18" s="1142">
        <v>99.6</v>
      </c>
      <c r="D18" s="1141">
        <v>100.2</v>
      </c>
    </row>
    <row r="19" spans="1:4" ht="15.95" customHeight="1">
      <c r="A19" s="1144" t="s">
        <v>843</v>
      </c>
      <c r="B19" s="1143">
        <v>101.6</v>
      </c>
      <c r="C19" s="1142">
        <v>102</v>
      </c>
      <c r="D19" s="1141">
        <v>101.4</v>
      </c>
    </row>
    <row r="20" spans="1:4" ht="15.95" customHeight="1">
      <c r="A20" s="1170" t="s">
        <v>842</v>
      </c>
      <c r="B20" s="1169">
        <v>101.8</v>
      </c>
      <c r="C20" s="1168">
        <v>101.1</v>
      </c>
      <c r="D20" s="1167">
        <v>102.2</v>
      </c>
    </row>
    <row r="21" spans="1:4" ht="15.95" customHeight="1">
      <c r="A21" s="1148" t="s">
        <v>841</v>
      </c>
      <c r="B21" s="1158"/>
      <c r="C21" s="1157"/>
      <c r="D21" s="1166"/>
    </row>
    <row r="22" spans="1:4" ht="15.95" customHeight="1">
      <c r="A22" s="1144" t="s">
        <v>840</v>
      </c>
      <c r="B22" s="1155">
        <v>99.9</v>
      </c>
      <c r="C22" s="1154">
        <v>99.4</v>
      </c>
      <c r="D22" s="1153">
        <v>100.8</v>
      </c>
    </row>
    <row r="23" spans="1:4" ht="15.95" customHeight="1">
      <c r="A23" s="1144" t="s">
        <v>839</v>
      </c>
      <c r="B23" s="1155">
        <v>103.3</v>
      </c>
      <c r="C23" s="1154">
        <v>103.3</v>
      </c>
      <c r="D23" s="1153">
        <v>103.2</v>
      </c>
    </row>
    <row r="24" spans="1:4" ht="15.95" customHeight="1">
      <c r="A24" s="1152" t="s">
        <v>838</v>
      </c>
      <c r="B24" s="1151">
        <v>100.3</v>
      </c>
      <c r="C24" s="1150">
        <v>100.3</v>
      </c>
      <c r="D24" s="1149">
        <v>100.5</v>
      </c>
    </row>
    <row r="25" spans="1:4" ht="15.95" customHeight="1">
      <c r="A25" s="1152" t="s">
        <v>837</v>
      </c>
      <c r="B25" s="1151">
        <v>101.7</v>
      </c>
      <c r="C25" s="1150">
        <v>100.1</v>
      </c>
      <c r="D25" s="1149">
        <v>102.1</v>
      </c>
    </row>
    <row r="26" spans="1:4" ht="15.95" customHeight="1">
      <c r="A26" s="1148" t="s">
        <v>38</v>
      </c>
      <c r="B26" s="1158"/>
      <c r="C26" s="1157"/>
      <c r="D26" s="1156"/>
    </row>
    <row r="27" spans="1:4" ht="15.95" customHeight="1">
      <c r="A27" s="1165" t="s">
        <v>836</v>
      </c>
      <c r="B27" s="1155">
        <v>102.2</v>
      </c>
      <c r="C27" s="1160">
        <v>101.9</v>
      </c>
      <c r="D27" s="1164">
        <v>102.8</v>
      </c>
    </row>
    <row r="28" spans="1:4" ht="15.95" customHeight="1">
      <c r="A28" s="1165" t="s">
        <v>835</v>
      </c>
      <c r="B28" s="1155">
        <v>101.4</v>
      </c>
      <c r="C28" s="1154">
        <v>101.4</v>
      </c>
      <c r="D28" s="1153">
        <v>100.7</v>
      </c>
    </row>
    <row r="29" spans="1:4" ht="15.95" customHeight="1">
      <c r="A29" s="1165" t="s">
        <v>834</v>
      </c>
      <c r="B29" s="1155">
        <v>100.9</v>
      </c>
      <c r="C29" s="1160">
        <v>100.9</v>
      </c>
      <c r="D29" s="1159">
        <v>103.9</v>
      </c>
    </row>
    <row r="30" spans="1:4" ht="15.95" customHeight="1">
      <c r="A30" s="1165" t="s">
        <v>833</v>
      </c>
      <c r="B30" s="1155">
        <v>100.3</v>
      </c>
      <c r="C30" s="1160">
        <v>100.3</v>
      </c>
      <c r="D30" s="1159">
        <v>100.7</v>
      </c>
    </row>
    <row r="31" spans="1:4" ht="15.95" customHeight="1">
      <c r="A31" s="1165" t="s">
        <v>832</v>
      </c>
      <c r="B31" s="1155">
        <v>97.2</v>
      </c>
      <c r="C31" s="1160">
        <v>97.2</v>
      </c>
      <c r="D31" s="1159">
        <v>97.8</v>
      </c>
    </row>
    <row r="32" spans="1:4" ht="15.95" customHeight="1">
      <c r="A32" s="1165" t="s">
        <v>831</v>
      </c>
      <c r="B32" s="1155">
        <v>105.3</v>
      </c>
      <c r="C32" s="1154">
        <v>104.9</v>
      </c>
      <c r="D32" s="1153">
        <v>110</v>
      </c>
    </row>
    <row r="33" spans="1:4" ht="15.95" customHeight="1">
      <c r="A33" s="1165" t="s">
        <v>830</v>
      </c>
      <c r="B33" s="1155">
        <v>98.3</v>
      </c>
      <c r="C33" s="1160">
        <v>98.3</v>
      </c>
      <c r="D33" s="1164">
        <v>98.4</v>
      </c>
    </row>
    <row r="34" spans="1:4" ht="15.95" customHeight="1">
      <c r="A34" s="1152" t="s">
        <v>829</v>
      </c>
      <c r="B34" s="1151">
        <v>99.8</v>
      </c>
      <c r="C34" s="1150">
        <v>99.8</v>
      </c>
      <c r="D34" s="1149">
        <v>99</v>
      </c>
    </row>
    <row r="35" spans="1:4" ht="15.95" customHeight="1">
      <c r="A35" s="1152" t="s">
        <v>828</v>
      </c>
      <c r="B35" s="1151">
        <v>103.7</v>
      </c>
      <c r="C35" s="1150">
        <v>104.2</v>
      </c>
      <c r="D35" s="1149">
        <v>103.8</v>
      </c>
    </row>
    <row r="36" spans="1:4" ht="15.95" customHeight="1">
      <c r="A36" s="1152" t="s">
        <v>827</v>
      </c>
      <c r="B36" s="1151">
        <v>103.7</v>
      </c>
      <c r="C36" s="1150">
        <v>103.7</v>
      </c>
      <c r="D36" s="1149">
        <v>102.8</v>
      </c>
    </row>
    <row r="37" spans="1:4" ht="15.95" customHeight="1">
      <c r="A37" s="1148" t="s">
        <v>826</v>
      </c>
      <c r="B37" s="1163"/>
      <c r="C37" s="1162"/>
      <c r="D37" s="1161"/>
    </row>
    <row r="38" spans="1:4" ht="15.95" customHeight="1">
      <c r="A38" s="1144" t="s">
        <v>825</v>
      </c>
      <c r="B38" s="1155">
        <v>105.2</v>
      </c>
      <c r="C38" s="1160">
        <v>104.9</v>
      </c>
      <c r="D38" s="1159">
        <v>104.1</v>
      </c>
    </row>
    <row r="39" spans="1:4" ht="15.95" customHeight="1">
      <c r="A39" s="1152" t="s">
        <v>824</v>
      </c>
      <c r="B39" s="1151">
        <v>99.2</v>
      </c>
      <c r="C39" s="1150">
        <v>99.4</v>
      </c>
      <c r="D39" s="1149">
        <v>99.1</v>
      </c>
    </row>
    <row r="40" spans="1:4" ht="15.95" customHeight="1">
      <c r="A40" s="1152" t="s">
        <v>823</v>
      </c>
      <c r="B40" s="1151">
        <v>101</v>
      </c>
      <c r="C40" s="1150">
        <v>100.9</v>
      </c>
      <c r="D40" s="1149">
        <v>101.4</v>
      </c>
    </row>
    <row r="41" spans="1:4" ht="15.95" customHeight="1">
      <c r="A41" s="1148" t="s">
        <v>38</v>
      </c>
      <c r="B41" s="1158"/>
      <c r="C41" s="1157"/>
      <c r="D41" s="1156"/>
    </row>
    <row r="42" spans="1:4" ht="15.95" customHeight="1">
      <c r="A42" s="1144" t="s">
        <v>822</v>
      </c>
      <c r="B42" s="1155">
        <v>102.8</v>
      </c>
      <c r="C42" s="1154">
        <v>101.9</v>
      </c>
      <c r="D42" s="1153">
        <v>101.6</v>
      </c>
    </row>
    <row r="43" spans="1:4" ht="15.95" customHeight="1">
      <c r="A43" s="1144" t="s">
        <v>821</v>
      </c>
      <c r="B43" s="1155">
        <v>102.4</v>
      </c>
      <c r="C43" s="1154">
        <v>102.9</v>
      </c>
      <c r="D43" s="1153">
        <v>102.6</v>
      </c>
    </row>
    <row r="44" spans="1:4" ht="15.95" customHeight="1">
      <c r="A44" s="1152" t="s">
        <v>44</v>
      </c>
      <c r="B44" s="1151">
        <v>101.9</v>
      </c>
      <c r="C44" s="1150">
        <v>102.5</v>
      </c>
      <c r="D44" s="1149">
        <v>102.1</v>
      </c>
    </row>
    <row r="45" spans="1:4" ht="15.95" customHeight="1">
      <c r="A45" s="1152" t="s">
        <v>820</v>
      </c>
      <c r="B45" s="1151">
        <v>105.7</v>
      </c>
      <c r="C45" s="1150">
        <v>105.9</v>
      </c>
      <c r="D45" s="1149">
        <v>108.4</v>
      </c>
    </row>
    <row r="46" spans="1:4" ht="15.95" customHeight="1">
      <c r="A46" s="1148" t="s">
        <v>38</v>
      </c>
      <c r="B46" s="1147"/>
      <c r="C46" s="1146"/>
      <c r="D46" s="1145"/>
    </row>
    <row r="47" spans="1:4" ht="15.95" customHeight="1">
      <c r="A47" s="1144" t="s">
        <v>819</v>
      </c>
      <c r="B47" s="1143">
        <v>106.3</v>
      </c>
      <c r="C47" s="1142">
        <v>106.2</v>
      </c>
      <c r="D47" s="1141">
        <v>109.2</v>
      </c>
    </row>
    <row r="48" spans="1:4" ht="15.95" customHeight="1">
      <c r="A48" s="1144" t="s">
        <v>818</v>
      </c>
      <c r="B48" s="1143">
        <v>101.8</v>
      </c>
      <c r="C48" s="1142">
        <v>101.8</v>
      </c>
      <c r="D48" s="1141">
        <v>101.9</v>
      </c>
    </row>
    <row r="49" spans="1:4" ht="15.95" customHeight="1" thickBot="1">
      <c r="A49" s="1140" t="s">
        <v>817</v>
      </c>
      <c r="B49" s="1139">
        <v>101.2</v>
      </c>
      <c r="C49" s="1138">
        <v>101.3</v>
      </c>
      <c r="D49" s="1137">
        <v>101.6</v>
      </c>
    </row>
    <row r="50" spans="1:4" ht="15" customHeight="1" thickTop="1"/>
    <row r="51" spans="1:4" ht="15" customHeight="1">
      <c r="A51" s="1101" t="s">
        <v>24</v>
      </c>
    </row>
  </sheetData>
  <mergeCells count="9">
    <mergeCell ref="B9:B10"/>
    <mergeCell ref="C9:C10"/>
    <mergeCell ref="D9:D10"/>
    <mergeCell ref="A3:D3"/>
    <mergeCell ref="A4:D4"/>
    <mergeCell ref="A6:A8"/>
    <mergeCell ref="B6:B8"/>
    <mergeCell ref="C6:C8"/>
    <mergeCell ref="D6:D8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K37"/>
  <sheetViews>
    <sheetView topLeftCell="A7" workbookViewId="0">
      <selection activeCell="A38" sqref="A38"/>
    </sheetView>
  </sheetViews>
  <sheetFormatPr defaultRowHeight="15"/>
  <cols>
    <col min="1" max="1" width="21" customWidth="1"/>
    <col min="2" max="11" width="10.7109375" customWidth="1"/>
  </cols>
  <sheetData>
    <row r="1" spans="1:11" ht="15.75">
      <c r="A1" s="457"/>
      <c r="B1" s="457"/>
      <c r="C1" s="457"/>
      <c r="D1" s="457"/>
      <c r="E1" s="457"/>
      <c r="F1" s="457"/>
      <c r="G1" s="1237"/>
      <c r="H1" s="1237"/>
      <c r="K1" s="744" t="s">
        <v>889</v>
      </c>
    </row>
    <row r="2" spans="1:11" ht="15.75">
      <c r="A2" s="457"/>
      <c r="B2" s="457"/>
      <c r="C2" s="457"/>
      <c r="D2" s="457"/>
      <c r="E2" s="457"/>
      <c r="F2" s="457"/>
      <c r="G2" s="457"/>
      <c r="H2" s="457"/>
      <c r="I2" s="457"/>
    </row>
    <row r="3" spans="1:11" ht="18.75">
      <c r="A3" s="1510" t="s">
        <v>600</v>
      </c>
      <c r="B3" s="1511"/>
      <c r="C3" s="1511"/>
      <c r="D3" s="1511"/>
      <c r="E3" s="1511"/>
      <c r="F3" s="1511"/>
      <c r="G3" s="1511"/>
      <c r="H3" s="1511"/>
      <c r="I3" s="1511"/>
      <c r="J3" s="1512"/>
      <c r="K3" s="1512"/>
    </row>
    <row r="4" spans="1:11" ht="18.75">
      <c r="A4" s="1510" t="s">
        <v>888</v>
      </c>
      <c r="B4" s="1511"/>
      <c r="C4" s="1511"/>
      <c r="D4" s="1511"/>
      <c r="E4" s="1511"/>
      <c r="F4" s="1511"/>
      <c r="G4" s="1511"/>
      <c r="H4" s="1511"/>
      <c r="I4" s="1511"/>
      <c r="J4" s="1512"/>
      <c r="K4" s="1512"/>
    </row>
    <row r="5" spans="1:11" ht="16.5" thickBot="1">
      <c r="A5" s="1236"/>
      <c r="B5" s="1236"/>
      <c r="C5" s="1236"/>
      <c r="D5" s="1236"/>
      <c r="E5" s="1236"/>
      <c r="F5" s="1236"/>
      <c r="G5" s="1236"/>
      <c r="H5" s="1236"/>
      <c r="I5" s="1236"/>
    </row>
    <row r="6" spans="1:11" ht="27.75" customHeight="1" thickTop="1" thickBot="1">
      <c r="A6" s="1235" t="s">
        <v>887</v>
      </c>
      <c r="B6" s="1234">
        <v>2008</v>
      </c>
      <c r="C6" s="1233">
        <v>2009</v>
      </c>
      <c r="D6" s="1232">
        <v>2010</v>
      </c>
      <c r="E6" s="1232">
        <v>2011</v>
      </c>
      <c r="F6" s="1231">
        <v>2012</v>
      </c>
      <c r="G6" s="1231">
        <v>2013</v>
      </c>
      <c r="H6" s="1231">
        <v>2014</v>
      </c>
      <c r="I6" s="1231">
        <v>2015</v>
      </c>
      <c r="J6" s="1231">
        <v>2016</v>
      </c>
      <c r="K6" s="1230">
        <v>2017</v>
      </c>
    </row>
    <row r="7" spans="1:11" ht="15.75" thickTop="1">
      <c r="A7" s="1229" t="s">
        <v>886</v>
      </c>
      <c r="B7" s="1216">
        <v>4.5</v>
      </c>
      <c r="C7" s="1213">
        <v>0</v>
      </c>
      <c r="D7" s="1212">
        <v>2.2999999999999998</v>
      </c>
      <c r="E7" s="1212">
        <v>3.4</v>
      </c>
      <c r="F7" s="1218">
        <v>2.6</v>
      </c>
      <c r="G7" s="1218">
        <v>1.2</v>
      </c>
      <c r="H7" s="1215">
        <v>0.5</v>
      </c>
      <c r="I7" s="1215">
        <v>0.6</v>
      </c>
      <c r="J7" s="1215">
        <v>1.8</v>
      </c>
      <c r="K7" s="1214">
        <v>2.2000000000000002</v>
      </c>
    </row>
    <row r="8" spans="1:11">
      <c r="A8" s="1206" t="s">
        <v>885</v>
      </c>
      <c r="B8" s="1205">
        <v>12</v>
      </c>
      <c r="C8" s="1204">
        <v>2.5</v>
      </c>
      <c r="D8" s="1203">
        <v>3</v>
      </c>
      <c r="E8" s="1203">
        <v>3.4</v>
      </c>
      <c r="F8" s="1013">
        <v>2.4</v>
      </c>
      <c r="G8" s="1013">
        <v>0.4</v>
      </c>
      <c r="H8" s="1013">
        <v>-1.6</v>
      </c>
      <c r="I8" s="1013">
        <v>-1.1000000000000001</v>
      </c>
      <c r="J8" s="1013">
        <v>-1.3</v>
      </c>
      <c r="K8" s="1202">
        <v>1.2</v>
      </c>
    </row>
    <row r="9" spans="1:11">
      <c r="A9" s="1228" t="s">
        <v>884</v>
      </c>
      <c r="B9" s="1227">
        <v>6.3</v>
      </c>
      <c r="C9" s="1226">
        <v>0.6</v>
      </c>
      <c r="D9" s="1225">
        <v>1.2</v>
      </c>
      <c r="E9" s="1225">
        <v>2.2000000000000002</v>
      </c>
      <c r="F9" s="1224">
        <v>3.5</v>
      </c>
      <c r="G9" s="1224">
        <v>1.4</v>
      </c>
      <c r="H9" s="1224">
        <v>0.4</v>
      </c>
      <c r="I9" s="1224">
        <v>0.3</v>
      </c>
      <c r="J9" s="1224">
        <v>0.6</v>
      </c>
      <c r="K9" s="1223">
        <v>2.4</v>
      </c>
    </row>
    <row r="10" spans="1:11">
      <c r="A10" s="1222" t="s">
        <v>883</v>
      </c>
      <c r="B10" s="1221">
        <v>3.6</v>
      </c>
      <c r="C10" s="1220">
        <v>1</v>
      </c>
      <c r="D10" s="1219">
        <v>2.2000000000000002</v>
      </c>
      <c r="E10" s="1219">
        <v>2.7</v>
      </c>
      <c r="F10" s="1218">
        <v>2.4</v>
      </c>
      <c r="G10" s="1218">
        <v>0.5</v>
      </c>
      <c r="H10" s="1218">
        <v>0.4</v>
      </c>
      <c r="I10" s="1218">
        <v>0.2</v>
      </c>
      <c r="J10" s="1218">
        <v>0</v>
      </c>
      <c r="K10" s="1217">
        <v>1.1000000000000001</v>
      </c>
    </row>
    <row r="11" spans="1:11">
      <c r="A11" s="1206" t="s">
        <v>882</v>
      </c>
      <c r="B11" s="1205">
        <v>10.6</v>
      </c>
      <c r="C11" s="1213">
        <v>0.2</v>
      </c>
      <c r="D11" s="1212">
        <v>2.7</v>
      </c>
      <c r="E11" s="1212">
        <v>5.0999999999999996</v>
      </c>
      <c r="F11" s="1013">
        <v>4.2</v>
      </c>
      <c r="G11" s="1013">
        <v>3.2</v>
      </c>
      <c r="H11" s="1013">
        <v>0.5</v>
      </c>
      <c r="I11" s="1013">
        <v>0.1</v>
      </c>
      <c r="J11" s="1013">
        <v>0.8</v>
      </c>
      <c r="K11" s="1202">
        <v>3.7</v>
      </c>
    </row>
    <row r="12" spans="1:11">
      <c r="A12" s="1206" t="s">
        <v>881</v>
      </c>
      <c r="B12" s="1205">
        <v>3.9</v>
      </c>
      <c r="C12" s="1204">
        <v>1.6</v>
      </c>
      <c r="D12" s="1203">
        <v>1.7</v>
      </c>
      <c r="E12" s="1203">
        <v>3.3</v>
      </c>
      <c r="F12" s="1013">
        <v>3.2</v>
      </c>
      <c r="G12" s="1013">
        <v>2.2000000000000002</v>
      </c>
      <c r="H12" s="1013">
        <v>1.2</v>
      </c>
      <c r="I12" s="1013">
        <v>-0.2</v>
      </c>
      <c r="J12" s="1013">
        <v>0.4</v>
      </c>
      <c r="K12" s="1202">
        <v>0.8</v>
      </c>
    </row>
    <row r="13" spans="1:11">
      <c r="A13" s="1206" t="s">
        <v>880</v>
      </c>
      <c r="B13" s="1205">
        <v>3.2</v>
      </c>
      <c r="C13" s="1213">
        <v>0.1</v>
      </c>
      <c r="D13" s="1212">
        <v>1.7</v>
      </c>
      <c r="E13" s="1212">
        <v>2.2999999999999998</v>
      </c>
      <c r="F13" s="1013">
        <v>2.2000000000000002</v>
      </c>
      <c r="G13" s="1013">
        <v>1</v>
      </c>
      <c r="H13" s="1013">
        <v>0.6</v>
      </c>
      <c r="I13" s="1013">
        <v>0.1</v>
      </c>
      <c r="J13" s="1013">
        <v>0.3</v>
      </c>
      <c r="K13" s="1202">
        <v>1.2</v>
      </c>
    </row>
    <row r="14" spans="1:11">
      <c r="A14" s="1206" t="s">
        <v>879</v>
      </c>
      <c r="B14" s="1205">
        <v>5.8</v>
      </c>
      <c r="C14" s="1204">
        <v>2.2000000000000002</v>
      </c>
      <c r="D14" s="1203">
        <v>1.1000000000000001</v>
      </c>
      <c r="E14" s="1203">
        <v>2.2000000000000002</v>
      </c>
      <c r="F14" s="1013">
        <v>3.4</v>
      </c>
      <c r="G14" s="1013">
        <v>2.2999999999999998</v>
      </c>
      <c r="H14" s="1013">
        <v>0.2</v>
      </c>
      <c r="I14" s="1013">
        <v>-0.3</v>
      </c>
      <c r="J14" s="1013">
        <v>-0.6</v>
      </c>
      <c r="K14" s="1202">
        <v>1.3</v>
      </c>
    </row>
    <row r="15" spans="1:11">
      <c r="A15" s="1206" t="s">
        <v>878</v>
      </c>
      <c r="B15" s="1205">
        <v>3.1</v>
      </c>
      <c r="C15" s="1213">
        <v>-1.7</v>
      </c>
      <c r="D15" s="1212">
        <v>-1.6</v>
      </c>
      <c r="E15" s="1212">
        <v>1.2</v>
      </c>
      <c r="F15" s="1013">
        <v>1.9</v>
      </c>
      <c r="G15" s="1013">
        <v>0.5</v>
      </c>
      <c r="H15" s="1013">
        <v>0.3</v>
      </c>
      <c r="I15" s="1013">
        <v>0</v>
      </c>
      <c r="J15" s="1013">
        <v>-0.2</v>
      </c>
      <c r="K15" s="1202">
        <v>0.3</v>
      </c>
    </row>
    <row r="16" spans="1:11">
      <c r="A16" s="1206" t="s">
        <v>877</v>
      </c>
      <c r="B16" s="1205">
        <v>3.5</v>
      </c>
      <c r="C16" s="1204">
        <v>0.8</v>
      </c>
      <c r="D16" s="1203">
        <v>1.6</v>
      </c>
      <c r="E16" s="1203">
        <v>2.9</v>
      </c>
      <c r="F16" s="1013">
        <v>3.3</v>
      </c>
      <c r="G16" s="1013">
        <v>1.2</v>
      </c>
      <c r="H16" s="1013">
        <v>0.2</v>
      </c>
      <c r="I16" s="1013">
        <v>0.1</v>
      </c>
      <c r="J16" s="1013">
        <v>-0.1</v>
      </c>
      <c r="K16" s="1202">
        <v>1.3</v>
      </c>
    </row>
    <row r="17" spans="1:11">
      <c r="A17" s="1206" t="s">
        <v>876</v>
      </c>
      <c r="B17" s="1205">
        <v>4.4000000000000004</v>
      </c>
      <c r="C17" s="1213">
        <v>0.2</v>
      </c>
      <c r="D17" s="1212">
        <v>2.6</v>
      </c>
      <c r="E17" s="1212">
        <v>3.5</v>
      </c>
      <c r="F17" s="1013">
        <v>3.1</v>
      </c>
      <c r="G17" s="1013">
        <v>0.4</v>
      </c>
      <c r="H17" s="1013">
        <v>-0.3</v>
      </c>
      <c r="I17" s="1013">
        <v>-1.5</v>
      </c>
      <c r="J17" s="1013">
        <v>-1.2</v>
      </c>
      <c r="K17" s="1202">
        <v>0.7</v>
      </c>
    </row>
    <row r="18" spans="1:11">
      <c r="A18" s="1206" t="s">
        <v>875</v>
      </c>
      <c r="B18" s="1205">
        <v>11.1</v>
      </c>
      <c r="C18" s="1204">
        <v>4.2</v>
      </c>
      <c r="D18" s="1203">
        <v>1.2</v>
      </c>
      <c r="E18" s="1203">
        <v>4.0999999999999996</v>
      </c>
      <c r="F18" s="1013">
        <v>3.2</v>
      </c>
      <c r="G18" s="1013">
        <v>1.2</v>
      </c>
      <c r="H18" s="1013">
        <v>0.2</v>
      </c>
      <c r="I18" s="1013">
        <v>-0.7</v>
      </c>
      <c r="J18" s="1013">
        <v>0.7</v>
      </c>
      <c r="K18" s="1202">
        <v>3.7</v>
      </c>
    </row>
    <row r="19" spans="1:11">
      <c r="A19" s="1206" t="s">
        <v>874</v>
      </c>
      <c r="B19" s="1205">
        <v>15.3</v>
      </c>
      <c r="C19" s="1213">
        <v>3.3</v>
      </c>
      <c r="D19" s="1212">
        <v>-1.2</v>
      </c>
      <c r="E19" s="1212">
        <v>4.2</v>
      </c>
      <c r="F19" s="1013">
        <v>2.2999999999999998</v>
      </c>
      <c r="G19" s="1013">
        <v>0</v>
      </c>
      <c r="H19" s="1013">
        <v>0.7</v>
      </c>
      <c r="I19" s="1013">
        <v>0.2</v>
      </c>
      <c r="J19" s="1013">
        <v>0.1</v>
      </c>
      <c r="K19" s="1202">
        <v>2.9</v>
      </c>
    </row>
    <row r="20" spans="1:11">
      <c r="A20" s="1206" t="s">
        <v>873</v>
      </c>
      <c r="B20" s="1205">
        <v>4.0999999999999996</v>
      </c>
      <c r="C20" s="1204">
        <v>0</v>
      </c>
      <c r="D20" s="1203">
        <v>2.8</v>
      </c>
      <c r="E20" s="1203">
        <v>3.7</v>
      </c>
      <c r="F20" s="1013">
        <v>2.9</v>
      </c>
      <c r="G20" s="1013">
        <v>1.7</v>
      </c>
      <c r="H20" s="1013">
        <v>0.7</v>
      </c>
      <c r="I20" s="1013">
        <v>0.1</v>
      </c>
      <c r="J20" s="1013">
        <v>0</v>
      </c>
      <c r="K20" s="1202">
        <v>2.1</v>
      </c>
    </row>
    <row r="21" spans="1:11">
      <c r="A21" s="1206" t="s">
        <v>872</v>
      </c>
      <c r="B21" s="1205">
        <v>6</v>
      </c>
      <c r="C21" s="1213">
        <v>4</v>
      </c>
      <c r="D21" s="1212">
        <v>4.7</v>
      </c>
      <c r="E21" s="1212">
        <v>3.9</v>
      </c>
      <c r="F21" s="1013">
        <v>5.7</v>
      </c>
      <c r="G21" s="1013">
        <v>1.7</v>
      </c>
      <c r="H21" s="1013">
        <v>0</v>
      </c>
      <c r="I21" s="1013">
        <v>0.1</v>
      </c>
      <c r="J21" s="1013">
        <v>0.4</v>
      </c>
      <c r="K21" s="1202">
        <v>2.4</v>
      </c>
    </row>
    <row r="22" spans="1:11">
      <c r="A22" s="876" t="s">
        <v>871</v>
      </c>
      <c r="B22" s="1216">
        <v>4.7</v>
      </c>
      <c r="C22" s="1204">
        <v>1.8</v>
      </c>
      <c r="D22" s="1203">
        <v>2</v>
      </c>
      <c r="E22" s="1203">
        <v>2.5</v>
      </c>
      <c r="F22" s="1013">
        <v>3.2</v>
      </c>
      <c r="G22" s="1013">
        <v>1</v>
      </c>
      <c r="H22" s="1215">
        <v>0.8</v>
      </c>
      <c r="I22" s="1215">
        <v>1.2</v>
      </c>
      <c r="J22" s="1215">
        <v>0.9</v>
      </c>
      <c r="K22" s="1214">
        <v>1.3</v>
      </c>
    </row>
    <row r="23" spans="1:11">
      <c r="A23" s="1206" t="s">
        <v>870</v>
      </c>
      <c r="B23" s="1205">
        <v>2.8</v>
      </c>
      <c r="C23" s="1213">
        <v>0.2</v>
      </c>
      <c r="D23" s="1212">
        <v>1.1000000000000001</v>
      </c>
      <c r="E23" s="1212">
        <v>2.5</v>
      </c>
      <c r="F23" s="1013">
        <v>2.1</v>
      </c>
      <c r="G23" s="1013">
        <v>1.6</v>
      </c>
      <c r="H23" s="1013">
        <v>0.8</v>
      </c>
      <c r="I23" s="1013">
        <v>0.1</v>
      </c>
      <c r="J23" s="1013">
        <v>0.4</v>
      </c>
      <c r="K23" s="1202">
        <v>1.7</v>
      </c>
    </row>
    <row r="24" spans="1:11">
      <c r="A24" s="1206" t="s">
        <v>869</v>
      </c>
      <c r="B24" s="1205">
        <v>2.2000000000000002</v>
      </c>
      <c r="C24" s="1204">
        <v>1</v>
      </c>
      <c r="D24" s="1203">
        <v>0.9</v>
      </c>
      <c r="E24" s="1203">
        <v>2.5</v>
      </c>
      <c r="F24" s="1013">
        <v>2.8</v>
      </c>
      <c r="G24" s="1013">
        <v>2.6</v>
      </c>
      <c r="H24" s="1013">
        <v>0.3</v>
      </c>
      <c r="I24" s="1013">
        <v>0.2</v>
      </c>
      <c r="J24" s="1013">
        <v>0.1</v>
      </c>
      <c r="K24" s="1202">
        <v>1.3</v>
      </c>
    </row>
    <row r="25" spans="1:11">
      <c r="A25" s="1206" t="s">
        <v>868</v>
      </c>
      <c r="B25" s="1205">
        <v>4.2</v>
      </c>
      <c r="C25" s="1213">
        <v>4</v>
      </c>
      <c r="D25" s="1212">
        <v>2.6</v>
      </c>
      <c r="E25" s="1212">
        <v>3.9</v>
      </c>
      <c r="F25" s="1013">
        <v>3.7</v>
      </c>
      <c r="G25" s="1013">
        <v>0.8</v>
      </c>
      <c r="H25" s="1013">
        <v>0.1</v>
      </c>
      <c r="I25" s="1013">
        <v>-0.7</v>
      </c>
      <c r="J25" s="1013">
        <v>-0.2</v>
      </c>
      <c r="K25" s="1202">
        <v>1.6</v>
      </c>
    </row>
    <row r="26" spans="1:11">
      <c r="A26" s="1206" t="s">
        <v>867</v>
      </c>
      <c r="B26" s="1205">
        <v>2.7</v>
      </c>
      <c r="C26" s="1204">
        <v>-0.9</v>
      </c>
      <c r="D26" s="1203">
        <v>1.4</v>
      </c>
      <c r="E26" s="1203">
        <v>3.6</v>
      </c>
      <c r="F26" s="1013">
        <v>2.8</v>
      </c>
      <c r="G26" s="1013">
        <v>0.4</v>
      </c>
      <c r="H26" s="1013">
        <v>-0.2</v>
      </c>
      <c r="I26" s="1013">
        <v>0.5</v>
      </c>
      <c r="J26" s="1013">
        <v>0.6</v>
      </c>
      <c r="K26" s="1202">
        <v>1.6</v>
      </c>
    </row>
    <row r="27" spans="1:11">
      <c r="A27" s="1206" t="s">
        <v>866</v>
      </c>
      <c r="B27" s="1205">
        <v>3.2</v>
      </c>
      <c r="C27" s="1213">
        <v>0.4</v>
      </c>
      <c r="D27" s="1212">
        <v>1.7</v>
      </c>
      <c r="E27" s="1212">
        <v>3.6</v>
      </c>
      <c r="F27" s="1013">
        <v>2.6</v>
      </c>
      <c r="G27" s="1013">
        <v>2.1</v>
      </c>
      <c r="H27" s="1013">
        <v>1.5</v>
      </c>
      <c r="I27" s="1013">
        <v>0.8</v>
      </c>
      <c r="J27" s="1013">
        <v>1</v>
      </c>
      <c r="K27" s="1202">
        <v>2.2000000000000002</v>
      </c>
    </row>
    <row r="28" spans="1:11">
      <c r="A28" s="1206" t="s">
        <v>865</v>
      </c>
      <c r="B28" s="1205">
        <v>7.9</v>
      </c>
      <c r="C28" s="1204">
        <v>5.6</v>
      </c>
      <c r="D28" s="1203">
        <v>6.1</v>
      </c>
      <c r="E28" s="1203">
        <v>5.8</v>
      </c>
      <c r="F28" s="1013">
        <v>3.4</v>
      </c>
      <c r="G28" s="1013">
        <v>3.2</v>
      </c>
      <c r="H28" s="1013">
        <v>1.4</v>
      </c>
      <c r="I28" s="1013">
        <v>-0.4</v>
      </c>
      <c r="J28" s="1013">
        <v>-1.1000000000000001</v>
      </c>
      <c r="K28" s="1202">
        <v>1.1000000000000001</v>
      </c>
    </row>
    <row r="29" spans="1:11">
      <c r="A29" s="1206" t="s">
        <v>864</v>
      </c>
      <c r="B29" s="1205">
        <v>4.2</v>
      </c>
      <c r="C29" s="1213">
        <v>1.3</v>
      </c>
      <c r="D29" s="1212">
        <v>4.7</v>
      </c>
      <c r="E29" s="1212">
        <v>3.1</v>
      </c>
      <c r="F29" s="1013">
        <v>1</v>
      </c>
      <c r="G29" s="1013">
        <v>-0.9</v>
      </c>
      <c r="H29" s="1013">
        <v>-1.4</v>
      </c>
      <c r="I29" s="1013">
        <v>-1.1000000000000001</v>
      </c>
      <c r="J29" s="1013">
        <v>0</v>
      </c>
      <c r="K29" s="1202">
        <v>1.1000000000000001</v>
      </c>
    </row>
    <row r="30" spans="1:11">
      <c r="A30" s="771" t="s">
        <v>863</v>
      </c>
      <c r="B30" s="1211">
        <v>3.9</v>
      </c>
      <c r="C30" s="1210">
        <v>0.9</v>
      </c>
      <c r="D30" s="1209">
        <v>0.7</v>
      </c>
      <c r="E30" s="1209">
        <v>4.0999999999999996</v>
      </c>
      <c r="F30" s="1013">
        <v>3.7</v>
      </c>
      <c r="G30" s="1013">
        <v>1.5</v>
      </c>
      <c r="H30" s="1208">
        <v>-0.1</v>
      </c>
      <c r="I30" s="1208">
        <v>-0.3</v>
      </c>
      <c r="J30" s="1208">
        <v>-0.5</v>
      </c>
      <c r="K30" s="1207">
        <v>1.4</v>
      </c>
    </row>
    <row r="31" spans="1:11">
      <c r="A31" s="1206" t="s">
        <v>862</v>
      </c>
      <c r="B31" s="1205">
        <v>5.5</v>
      </c>
      <c r="C31" s="1204">
        <v>0.8</v>
      </c>
      <c r="D31" s="1203">
        <v>2.1</v>
      </c>
      <c r="E31" s="1203">
        <v>2.1</v>
      </c>
      <c r="F31" s="1013">
        <v>2.8</v>
      </c>
      <c r="G31" s="1013">
        <v>1.9</v>
      </c>
      <c r="H31" s="1013">
        <v>0.4</v>
      </c>
      <c r="I31" s="1013">
        <v>-0.8</v>
      </c>
      <c r="J31" s="1013">
        <v>-0.2</v>
      </c>
      <c r="K31" s="1202">
        <v>1.6</v>
      </c>
    </row>
    <row r="32" spans="1:11">
      <c r="A32" s="771" t="s">
        <v>861</v>
      </c>
      <c r="B32" s="1205">
        <v>4.0999999999999996</v>
      </c>
      <c r="C32" s="1204">
        <v>-0.2</v>
      </c>
      <c r="D32" s="1203">
        <v>2</v>
      </c>
      <c r="E32" s="1203">
        <v>3</v>
      </c>
      <c r="F32" s="1013">
        <v>2.4</v>
      </c>
      <c r="G32" s="1013">
        <v>1.5</v>
      </c>
      <c r="H32" s="1208">
        <v>-0.2</v>
      </c>
      <c r="I32" s="1208">
        <v>-0.6</v>
      </c>
      <c r="J32" s="1208">
        <v>-0.3</v>
      </c>
      <c r="K32" s="1207">
        <v>2</v>
      </c>
    </row>
    <row r="33" spans="1:11">
      <c r="A33" s="1206" t="s">
        <v>860</v>
      </c>
      <c r="B33" s="1205">
        <v>3.3</v>
      </c>
      <c r="C33" s="1204">
        <v>1.9</v>
      </c>
      <c r="D33" s="1203">
        <v>1.9</v>
      </c>
      <c r="E33" s="1203">
        <v>1.4</v>
      </c>
      <c r="F33" s="1013">
        <v>0.9</v>
      </c>
      <c r="G33" s="1013">
        <v>0.4</v>
      </c>
      <c r="H33" s="1013">
        <v>0.2</v>
      </c>
      <c r="I33" s="1013">
        <v>0.7</v>
      </c>
      <c r="J33" s="1013">
        <v>1.1000000000000001</v>
      </c>
      <c r="K33" s="1202">
        <v>1.9</v>
      </c>
    </row>
    <row r="34" spans="1:11" ht="15.75" thickBot="1">
      <c r="A34" s="1201" t="s">
        <v>859</v>
      </c>
      <c r="B34" s="1200">
        <v>3.6</v>
      </c>
      <c r="C34" s="1199">
        <v>2.2000000000000002</v>
      </c>
      <c r="D34" s="1198">
        <v>3.3</v>
      </c>
      <c r="E34" s="1198">
        <v>4.5</v>
      </c>
      <c r="F34" s="1017">
        <v>2.8</v>
      </c>
      <c r="G34" s="1017">
        <v>2.6</v>
      </c>
      <c r="H34" s="1017">
        <v>1.5</v>
      </c>
      <c r="I34" s="1017">
        <v>0</v>
      </c>
      <c r="J34" s="1017">
        <v>0.7</v>
      </c>
      <c r="K34" s="1197">
        <v>2.7</v>
      </c>
    </row>
    <row r="35" spans="1:11" ht="16.5" thickTop="1" thickBot="1">
      <c r="A35" s="1196" t="s">
        <v>858</v>
      </c>
      <c r="B35" s="1195">
        <v>3.7</v>
      </c>
      <c r="C35" s="1194">
        <v>1</v>
      </c>
      <c r="D35" s="1193">
        <v>2.1</v>
      </c>
      <c r="E35" s="1193">
        <v>3.1</v>
      </c>
      <c r="F35" s="1192">
        <v>2.6</v>
      </c>
      <c r="G35" s="1192">
        <v>1.5</v>
      </c>
      <c r="H35" s="1192">
        <v>0.5</v>
      </c>
      <c r="I35" s="1192">
        <v>0</v>
      </c>
      <c r="J35" s="1192">
        <v>0.3</v>
      </c>
      <c r="K35" s="1191">
        <v>1.7</v>
      </c>
    </row>
    <row r="36" spans="1:11" ht="16.5" thickTop="1">
      <c r="B36" s="1190"/>
      <c r="C36" s="1190"/>
      <c r="D36" s="1190"/>
      <c r="E36" s="1190"/>
      <c r="F36" s="1190"/>
      <c r="G36" s="1190"/>
      <c r="H36" s="1190"/>
      <c r="I36" s="1190"/>
    </row>
    <row r="37" spans="1:11" ht="15.75">
      <c r="A37" s="488" t="s">
        <v>890</v>
      </c>
      <c r="B37" s="1189"/>
      <c r="C37" s="1189"/>
      <c r="D37" s="1189"/>
      <c r="E37" s="1189"/>
      <c r="F37" s="1189"/>
      <c r="G37" s="1189"/>
      <c r="H37" s="1189"/>
      <c r="I37" s="1189"/>
    </row>
  </sheetData>
  <mergeCells count="2">
    <mergeCell ref="A3:K3"/>
    <mergeCell ref="A4:K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N25"/>
  <sheetViews>
    <sheetView zoomScaleNormal="100" workbookViewId="0">
      <selection activeCell="A23" sqref="A23"/>
    </sheetView>
  </sheetViews>
  <sheetFormatPr defaultRowHeight="15"/>
  <cols>
    <col min="1" max="1" width="40" style="457" customWidth="1"/>
    <col min="2" max="6" width="15.7109375" style="457" customWidth="1"/>
    <col min="7" max="7" width="12.7109375" style="457" customWidth="1"/>
    <col min="8" max="8" width="14.5703125" style="457" customWidth="1"/>
    <col min="9" max="16384" width="9.140625" style="457"/>
  </cols>
  <sheetData>
    <row r="1" spans="1:14" ht="15.75">
      <c r="A1" s="999"/>
      <c r="B1" s="999"/>
      <c r="C1" s="999"/>
      <c r="D1" s="999"/>
      <c r="E1" s="999"/>
      <c r="F1" s="458" t="s">
        <v>746</v>
      </c>
      <c r="G1"/>
      <c r="H1"/>
      <c r="I1"/>
      <c r="J1"/>
      <c r="K1"/>
      <c r="L1"/>
      <c r="M1"/>
      <c r="N1"/>
    </row>
    <row r="2" spans="1:14" ht="15.75">
      <c r="A2" s="999"/>
      <c r="B2" s="999"/>
      <c r="C2" s="999"/>
      <c r="D2" s="999"/>
      <c r="E2" s="999"/>
      <c r="F2" s="999"/>
      <c r="G2"/>
      <c r="H2"/>
      <c r="I2"/>
      <c r="J2"/>
      <c r="K2"/>
      <c r="L2"/>
      <c r="M2"/>
      <c r="N2"/>
    </row>
    <row r="3" spans="1:14" ht="22.5" customHeight="1">
      <c r="A3" s="1362" t="s">
        <v>735</v>
      </c>
      <c r="B3" s="1362"/>
      <c r="C3" s="1362"/>
      <c r="D3" s="1362"/>
      <c r="E3" s="1362"/>
      <c r="F3" s="1362"/>
      <c r="G3"/>
      <c r="H3"/>
      <c r="I3"/>
      <c r="J3"/>
      <c r="K3"/>
      <c r="L3"/>
      <c r="M3"/>
      <c r="N3"/>
    </row>
    <row r="4" spans="1:14" ht="16.5" thickBot="1">
      <c r="A4" s="999"/>
      <c r="B4" s="1513"/>
      <c r="C4" s="1513"/>
      <c r="D4" s="1513"/>
      <c r="E4" s="1513"/>
      <c r="F4" s="1513"/>
      <c r="G4"/>
      <c r="H4"/>
      <c r="I4"/>
      <c r="J4"/>
      <c r="K4"/>
      <c r="L4"/>
      <c r="M4"/>
      <c r="N4"/>
    </row>
    <row r="5" spans="1:14" ht="20.100000000000001" customHeight="1" thickTop="1">
      <c r="A5" s="1514" t="s">
        <v>3</v>
      </c>
      <c r="B5" s="1516" t="s">
        <v>736</v>
      </c>
      <c r="C5" s="1516"/>
      <c r="D5" s="1517"/>
      <c r="E5" s="1518" t="s">
        <v>737</v>
      </c>
      <c r="F5" s="1517"/>
      <c r="G5"/>
      <c r="H5"/>
      <c r="I5"/>
      <c r="J5"/>
      <c r="K5"/>
      <c r="L5"/>
      <c r="M5"/>
      <c r="N5"/>
    </row>
    <row r="6" spans="1:14" ht="43.5" customHeight="1" thickBot="1">
      <c r="A6" s="1515"/>
      <c r="B6" s="1000">
        <v>2015</v>
      </c>
      <c r="C6" s="1000">
        <v>2016</v>
      </c>
      <c r="D6" s="1001">
        <v>2017</v>
      </c>
      <c r="E6" s="1002">
        <v>2016</v>
      </c>
      <c r="F6" s="1003">
        <v>2017</v>
      </c>
      <c r="G6"/>
      <c r="H6"/>
      <c r="I6"/>
      <c r="J6"/>
      <c r="K6"/>
      <c r="L6"/>
      <c r="M6"/>
      <c r="N6"/>
    </row>
    <row r="7" spans="1:14" ht="18" customHeight="1" thickTop="1">
      <c r="A7" s="1519" t="s">
        <v>738</v>
      </c>
      <c r="B7" s="1521" t="s">
        <v>739</v>
      </c>
      <c r="C7" s="1521"/>
      <c r="D7" s="1522"/>
      <c r="E7" s="1525" t="s">
        <v>739</v>
      </c>
      <c r="F7" s="1522"/>
      <c r="G7"/>
      <c r="H7"/>
      <c r="I7"/>
      <c r="J7"/>
      <c r="K7"/>
      <c r="L7"/>
      <c r="M7"/>
      <c r="N7"/>
    </row>
    <row r="8" spans="1:14" ht="13.5" customHeight="1">
      <c r="A8" s="1520"/>
      <c r="B8" s="1523"/>
      <c r="C8" s="1523"/>
      <c r="D8" s="1524"/>
      <c r="E8" s="1526"/>
      <c r="F8" s="1524"/>
      <c r="G8"/>
      <c r="H8"/>
      <c r="I8"/>
      <c r="J8"/>
      <c r="K8"/>
      <c r="L8"/>
      <c r="M8"/>
      <c r="N8"/>
    </row>
    <row r="9" spans="1:14" ht="20.100000000000001" customHeight="1">
      <c r="A9" s="1004" t="s">
        <v>122</v>
      </c>
      <c r="B9" s="1005">
        <v>1323.7</v>
      </c>
      <c r="C9" s="1005">
        <v>1419.9</v>
      </c>
      <c r="D9" s="1006">
        <v>1529.9</v>
      </c>
      <c r="E9" s="1007">
        <v>96.2</v>
      </c>
      <c r="F9" s="1006">
        <v>110</v>
      </c>
      <c r="G9"/>
      <c r="H9"/>
      <c r="I9"/>
      <c r="J9"/>
      <c r="K9"/>
      <c r="L9"/>
      <c r="M9"/>
      <c r="N9"/>
    </row>
    <row r="10" spans="1:14" ht="20.100000000000001" customHeight="1">
      <c r="A10" s="1008" t="s">
        <v>64</v>
      </c>
      <c r="B10" s="1009"/>
      <c r="C10" s="1009"/>
      <c r="D10" s="1010"/>
      <c r="E10" s="1011"/>
      <c r="F10" s="1010"/>
      <c r="G10"/>
      <c r="H10"/>
      <c r="I10"/>
      <c r="J10"/>
      <c r="K10"/>
      <c r="L10"/>
      <c r="M10"/>
      <c r="N10"/>
    </row>
    <row r="11" spans="1:14" ht="20.100000000000001" customHeight="1">
      <c r="A11" s="1012" t="s">
        <v>740</v>
      </c>
      <c r="B11" s="1013">
        <v>971.8</v>
      </c>
      <c r="C11" s="1013">
        <v>1053.3</v>
      </c>
      <c r="D11" s="1014">
        <v>1148.0999999999999</v>
      </c>
      <c r="E11" s="1015">
        <v>81.5</v>
      </c>
      <c r="F11" s="1014">
        <v>94.8</v>
      </c>
      <c r="G11"/>
      <c r="H11"/>
      <c r="I11"/>
      <c r="J11"/>
      <c r="K11"/>
      <c r="L11"/>
      <c r="M11"/>
      <c r="N11"/>
    </row>
    <row r="12" spans="1:14" ht="20.100000000000001" customHeight="1" thickBot="1">
      <c r="A12" s="1016" t="s">
        <v>741</v>
      </c>
      <c r="B12" s="1017">
        <v>351.9</v>
      </c>
      <c r="C12" s="1017">
        <v>366.6</v>
      </c>
      <c r="D12" s="1018">
        <v>381.8</v>
      </c>
      <c r="E12" s="1019">
        <v>14.7</v>
      </c>
      <c r="F12" s="1018">
        <v>15.2</v>
      </c>
      <c r="G12"/>
      <c r="H12"/>
      <c r="I12"/>
      <c r="J12"/>
      <c r="K12"/>
      <c r="L12"/>
      <c r="M12"/>
      <c r="N12"/>
    </row>
    <row r="13" spans="1:14" ht="18" customHeight="1" thickTop="1">
      <c r="A13" s="1519" t="s">
        <v>742</v>
      </c>
      <c r="B13" s="1521" t="s">
        <v>739</v>
      </c>
      <c r="C13" s="1521"/>
      <c r="D13" s="1522"/>
      <c r="E13" s="1525" t="s">
        <v>739</v>
      </c>
      <c r="F13" s="1522"/>
      <c r="G13"/>
      <c r="H13"/>
      <c r="I13"/>
      <c r="J13"/>
      <c r="K13"/>
      <c r="L13"/>
      <c r="M13"/>
      <c r="N13"/>
    </row>
    <row r="14" spans="1:14" ht="13.5" customHeight="1">
      <c r="A14" s="1520"/>
      <c r="B14" s="1523"/>
      <c r="C14" s="1523"/>
      <c r="D14" s="1524"/>
      <c r="E14" s="1526"/>
      <c r="F14" s="1524"/>
      <c r="G14"/>
      <c r="H14"/>
      <c r="I14"/>
      <c r="J14"/>
      <c r="K14"/>
      <c r="L14"/>
      <c r="M14"/>
      <c r="N14"/>
    </row>
    <row r="15" spans="1:14" ht="20.100000000000001" customHeight="1">
      <c r="A15" s="1004" t="s">
        <v>122</v>
      </c>
      <c r="B15" s="1005">
        <v>2034.7</v>
      </c>
      <c r="C15" s="1005">
        <v>2209.3000000000002</v>
      </c>
      <c r="D15" s="1006">
        <v>2370.1999999999998</v>
      </c>
      <c r="E15" s="1007">
        <v>174.6</v>
      </c>
      <c r="F15" s="1006">
        <v>160.9</v>
      </c>
      <c r="G15"/>
      <c r="H15"/>
      <c r="I15"/>
      <c r="J15"/>
      <c r="K15"/>
      <c r="L15"/>
      <c r="M15"/>
      <c r="N15"/>
    </row>
    <row r="16" spans="1:14" ht="20.100000000000001" customHeight="1">
      <c r="A16" s="1008" t="s">
        <v>64</v>
      </c>
      <c r="B16" s="1009"/>
      <c r="C16" s="1009"/>
      <c r="D16" s="1010"/>
      <c r="E16" s="1011"/>
      <c r="F16" s="1010"/>
      <c r="G16"/>
      <c r="H16"/>
      <c r="I16"/>
      <c r="J16"/>
      <c r="K16"/>
      <c r="L16"/>
      <c r="M16"/>
      <c r="N16"/>
    </row>
    <row r="17" spans="1:14" ht="20.100000000000001" customHeight="1">
      <c r="A17" s="1012" t="s">
        <v>743</v>
      </c>
      <c r="B17" s="1013">
        <v>1393.1</v>
      </c>
      <c r="C17" s="1013">
        <v>1608.5</v>
      </c>
      <c r="D17" s="1014">
        <v>1819.8</v>
      </c>
      <c r="E17" s="1015">
        <v>215.4</v>
      </c>
      <c r="F17" s="1014">
        <v>211.3</v>
      </c>
      <c r="G17"/>
      <c r="H17"/>
      <c r="I17"/>
      <c r="J17"/>
      <c r="K17"/>
      <c r="L17"/>
      <c r="M17"/>
      <c r="N17"/>
    </row>
    <row r="18" spans="1:14" ht="20.100000000000001" customHeight="1" thickBot="1">
      <c r="A18" s="1016" t="s">
        <v>744</v>
      </c>
      <c r="B18" s="1017">
        <v>641.6</v>
      </c>
      <c r="C18" s="1017">
        <v>600.79999999999995</v>
      </c>
      <c r="D18" s="1018">
        <v>550.4</v>
      </c>
      <c r="E18" s="1019">
        <v>-40.799999999999997</v>
      </c>
      <c r="F18" s="1018">
        <v>-50.4</v>
      </c>
      <c r="G18"/>
      <c r="H18"/>
      <c r="I18"/>
      <c r="J18"/>
      <c r="K18"/>
      <c r="L18"/>
      <c r="M18"/>
      <c r="N18"/>
    </row>
    <row r="19" spans="1:14" ht="12" customHeight="1" thickTop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5.75">
      <c r="A20" s="1020" t="s">
        <v>745</v>
      </c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4.25" customHeight="1">
      <c r="A21" s="718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5.75">
      <c r="A22" s="607" t="s">
        <v>891</v>
      </c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5.7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5.7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5.7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</sheetData>
  <mergeCells count="12">
    <mergeCell ref="A7:A8"/>
    <mergeCell ref="B7:D8"/>
    <mergeCell ref="E7:F8"/>
    <mergeCell ref="A13:A14"/>
    <mergeCell ref="B13:D14"/>
    <mergeCell ref="E13:F14"/>
    <mergeCell ref="A3:F3"/>
    <mergeCell ref="B4:D4"/>
    <mergeCell ref="E4:F4"/>
    <mergeCell ref="A5:A6"/>
    <mergeCell ref="B5:D5"/>
    <mergeCell ref="E5:F5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tabColor rgb="FFC00000"/>
    <pageSetUpPr fitToPage="1"/>
  </sheetPr>
  <dimension ref="A1:N3"/>
  <sheetViews>
    <sheetView zoomScaleNormal="100" workbookViewId="0">
      <selection activeCell="S23" sqref="S23"/>
    </sheetView>
  </sheetViews>
  <sheetFormatPr defaultColWidth="4.42578125" defaultRowHeight="12.75"/>
  <cols>
    <col min="1" max="1" width="38.5703125" style="276" customWidth="1"/>
    <col min="2" max="6" width="4.42578125" style="276"/>
    <col min="7" max="7" width="8" style="276" customWidth="1"/>
    <col min="8" max="256" width="4.42578125" style="276"/>
    <col min="257" max="257" width="38.5703125" style="276" customWidth="1"/>
    <col min="258" max="512" width="4.42578125" style="276"/>
    <col min="513" max="513" width="38.5703125" style="276" customWidth="1"/>
    <col min="514" max="768" width="4.42578125" style="276"/>
    <col min="769" max="769" width="38.5703125" style="276" customWidth="1"/>
    <col min="770" max="1024" width="4.42578125" style="276"/>
    <col min="1025" max="1025" width="38.5703125" style="276" customWidth="1"/>
    <col min="1026" max="1280" width="4.42578125" style="276"/>
    <col min="1281" max="1281" width="38.5703125" style="276" customWidth="1"/>
    <col min="1282" max="1536" width="4.42578125" style="276"/>
    <col min="1537" max="1537" width="38.5703125" style="276" customWidth="1"/>
    <col min="1538" max="1792" width="4.42578125" style="276"/>
    <col min="1793" max="1793" width="38.5703125" style="276" customWidth="1"/>
    <col min="1794" max="2048" width="4.42578125" style="276"/>
    <col min="2049" max="2049" width="38.5703125" style="276" customWidth="1"/>
    <col min="2050" max="2304" width="4.42578125" style="276"/>
    <col min="2305" max="2305" width="38.5703125" style="276" customWidth="1"/>
    <col min="2306" max="2560" width="4.42578125" style="276"/>
    <col min="2561" max="2561" width="38.5703125" style="276" customWidth="1"/>
    <col min="2562" max="2816" width="4.42578125" style="276"/>
    <col min="2817" max="2817" width="38.5703125" style="276" customWidth="1"/>
    <col min="2818" max="3072" width="4.42578125" style="276"/>
    <col min="3073" max="3073" width="38.5703125" style="276" customWidth="1"/>
    <col min="3074" max="3328" width="4.42578125" style="276"/>
    <col min="3329" max="3329" width="38.5703125" style="276" customWidth="1"/>
    <col min="3330" max="3584" width="4.42578125" style="276"/>
    <col min="3585" max="3585" width="38.5703125" style="276" customWidth="1"/>
    <col min="3586" max="3840" width="4.42578125" style="276"/>
    <col min="3841" max="3841" width="38.5703125" style="276" customWidth="1"/>
    <col min="3842" max="4096" width="4.42578125" style="276"/>
    <col min="4097" max="4097" width="38.5703125" style="276" customWidth="1"/>
    <col min="4098" max="4352" width="4.42578125" style="276"/>
    <col min="4353" max="4353" width="38.5703125" style="276" customWidth="1"/>
    <col min="4354" max="4608" width="4.42578125" style="276"/>
    <col min="4609" max="4609" width="38.5703125" style="276" customWidth="1"/>
    <col min="4610" max="4864" width="4.42578125" style="276"/>
    <col min="4865" max="4865" width="38.5703125" style="276" customWidth="1"/>
    <col min="4866" max="5120" width="4.42578125" style="276"/>
    <col min="5121" max="5121" width="38.5703125" style="276" customWidth="1"/>
    <col min="5122" max="5376" width="4.42578125" style="276"/>
    <col min="5377" max="5377" width="38.5703125" style="276" customWidth="1"/>
    <col min="5378" max="5632" width="4.42578125" style="276"/>
    <col min="5633" max="5633" width="38.5703125" style="276" customWidth="1"/>
    <col min="5634" max="5888" width="4.42578125" style="276"/>
    <col min="5889" max="5889" width="38.5703125" style="276" customWidth="1"/>
    <col min="5890" max="6144" width="4.42578125" style="276"/>
    <col min="6145" max="6145" width="38.5703125" style="276" customWidth="1"/>
    <col min="6146" max="6400" width="4.42578125" style="276"/>
    <col min="6401" max="6401" width="38.5703125" style="276" customWidth="1"/>
    <col min="6402" max="6656" width="4.42578125" style="276"/>
    <col min="6657" max="6657" width="38.5703125" style="276" customWidth="1"/>
    <col min="6658" max="6912" width="4.42578125" style="276"/>
    <col min="6913" max="6913" width="38.5703125" style="276" customWidth="1"/>
    <col min="6914" max="7168" width="4.42578125" style="276"/>
    <col min="7169" max="7169" width="38.5703125" style="276" customWidth="1"/>
    <col min="7170" max="7424" width="4.42578125" style="276"/>
    <col min="7425" max="7425" width="38.5703125" style="276" customWidth="1"/>
    <col min="7426" max="7680" width="4.42578125" style="276"/>
    <col min="7681" max="7681" width="38.5703125" style="276" customWidth="1"/>
    <col min="7682" max="7936" width="4.42578125" style="276"/>
    <col min="7937" max="7937" width="38.5703125" style="276" customWidth="1"/>
    <col min="7938" max="8192" width="4.42578125" style="276"/>
    <col min="8193" max="8193" width="38.5703125" style="276" customWidth="1"/>
    <col min="8194" max="8448" width="4.42578125" style="276"/>
    <col min="8449" max="8449" width="38.5703125" style="276" customWidth="1"/>
    <col min="8450" max="8704" width="4.42578125" style="276"/>
    <col min="8705" max="8705" width="38.5703125" style="276" customWidth="1"/>
    <col min="8706" max="8960" width="4.42578125" style="276"/>
    <col min="8961" max="8961" width="38.5703125" style="276" customWidth="1"/>
    <col min="8962" max="9216" width="4.42578125" style="276"/>
    <col min="9217" max="9217" width="38.5703125" style="276" customWidth="1"/>
    <col min="9218" max="9472" width="4.42578125" style="276"/>
    <col min="9473" max="9473" width="38.5703125" style="276" customWidth="1"/>
    <col min="9474" max="9728" width="4.42578125" style="276"/>
    <col min="9729" max="9729" width="38.5703125" style="276" customWidth="1"/>
    <col min="9730" max="9984" width="4.42578125" style="276"/>
    <col min="9985" max="9985" width="38.5703125" style="276" customWidth="1"/>
    <col min="9986" max="10240" width="4.42578125" style="276"/>
    <col min="10241" max="10241" width="38.5703125" style="276" customWidth="1"/>
    <col min="10242" max="10496" width="4.42578125" style="276"/>
    <col min="10497" max="10497" width="38.5703125" style="276" customWidth="1"/>
    <col min="10498" max="10752" width="4.42578125" style="276"/>
    <col min="10753" max="10753" width="38.5703125" style="276" customWidth="1"/>
    <col min="10754" max="11008" width="4.42578125" style="276"/>
    <col min="11009" max="11009" width="38.5703125" style="276" customWidth="1"/>
    <col min="11010" max="11264" width="4.42578125" style="276"/>
    <col min="11265" max="11265" width="38.5703125" style="276" customWidth="1"/>
    <col min="11266" max="11520" width="4.42578125" style="276"/>
    <col min="11521" max="11521" width="38.5703125" style="276" customWidth="1"/>
    <col min="11522" max="11776" width="4.42578125" style="276"/>
    <col min="11777" max="11777" width="38.5703125" style="276" customWidth="1"/>
    <col min="11778" max="12032" width="4.42578125" style="276"/>
    <col min="12033" max="12033" width="38.5703125" style="276" customWidth="1"/>
    <col min="12034" max="12288" width="4.42578125" style="276"/>
    <col min="12289" max="12289" width="38.5703125" style="276" customWidth="1"/>
    <col min="12290" max="12544" width="4.42578125" style="276"/>
    <col min="12545" max="12545" width="38.5703125" style="276" customWidth="1"/>
    <col min="12546" max="12800" width="4.42578125" style="276"/>
    <col min="12801" max="12801" width="38.5703125" style="276" customWidth="1"/>
    <col min="12802" max="13056" width="4.42578125" style="276"/>
    <col min="13057" max="13057" width="38.5703125" style="276" customWidth="1"/>
    <col min="13058" max="13312" width="4.42578125" style="276"/>
    <col min="13313" max="13313" width="38.5703125" style="276" customWidth="1"/>
    <col min="13314" max="13568" width="4.42578125" style="276"/>
    <col min="13569" max="13569" width="38.5703125" style="276" customWidth="1"/>
    <col min="13570" max="13824" width="4.42578125" style="276"/>
    <col min="13825" max="13825" width="38.5703125" style="276" customWidth="1"/>
    <col min="13826" max="14080" width="4.42578125" style="276"/>
    <col min="14081" max="14081" width="38.5703125" style="276" customWidth="1"/>
    <col min="14082" max="14336" width="4.42578125" style="276"/>
    <col min="14337" max="14337" width="38.5703125" style="276" customWidth="1"/>
    <col min="14338" max="14592" width="4.42578125" style="276"/>
    <col min="14593" max="14593" width="38.5703125" style="276" customWidth="1"/>
    <col min="14594" max="14848" width="4.42578125" style="276"/>
    <col min="14849" max="14849" width="38.5703125" style="276" customWidth="1"/>
    <col min="14850" max="15104" width="4.42578125" style="276"/>
    <col min="15105" max="15105" width="38.5703125" style="276" customWidth="1"/>
    <col min="15106" max="15360" width="4.42578125" style="276"/>
    <col min="15361" max="15361" width="38.5703125" style="276" customWidth="1"/>
    <col min="15362" max="15616" width="4.42578125" style="276"/>
    <col min="15617" max="15617" width="38.5703125" style="276" customWidth="1"/>
    <col min="15618" max="15872" width="4.42578125" style="276"/>
    <col min="15873" max="15873" width="38.5703125" style="276" customWidth="1"/>
    <col min="15874" max="16128" width="4.42578125" style="276"/>
    <col min="16129" max="16129" width="38.5703125" style="276" customWidth="1"/>
    <col min="16130" max="16384" width="4.42578125" style="276"/>
  </cols>
  <sheetData>
    <row r="1" spans="1:14" ht="23.25">
      <c r="A1" s="1527" t="s">
        <v>191</v>
      </c>
      <c r="B1" s="1527"/>
      <c r="C1" s="1527"/>
      <c r="D1" s="1527"/>
      <c r="E1" s="1527"/>
      <c r="F1" s="1527"/>
      <c r="G1" s="1527"/>
      <c r="H1" s="1512"/>
      <c r="I1" s="1512"/>
      <c r="J1" s="1512"/>
      <c r="K1" s="1512"/>
      <c r="L1" s="1512"/>
      <c r="M1" s="1512"/>
      <c r="N1" s="1512"/>
    </row>
    <row r="2" spans="1:14" ht="23.25">
      <c r="A2" s="1527" t="s">
        <v>190</v>
      </c>
      <c r="B2" s="1527"/>
      <c r="C2" s="1527"/>
      <c r="D2" s="1527"/>
      <c r="E2" s="1527"/>
      <c r="F2" s="1527"/>
      <c r="G2" s="1527"/>
      <c r="H2" s="1512"/>
      <c r="I2" s="1512"/>
      <c r="J2" s="1512"/>
      <c r="K2" s="1512"/>
      <c r="L2" s="1512"/>
      <c r="M2" s="1512"/>
      <c r="N2" s="1512"/>
    </row>
    <row r="3" spans="1:14" ht="23.25">
      <c r="A3" s="1527" t="s">
        <v>189</v>
      </c>
      <c r="B3" s="1527"/>
      <c r="C3" s="1527"/>
      <c r="D3" s="1527"/>
      <c r="E3" s="1527"/>
      <c r="F3" s="1527"/>
      <c r="G3" s="1527"/>
      <c r="H3" s="1512"/>
      <c r="I3" s="1512"/>
      <c r="J3" s="1512"/>
      <c r="K3" s="1512"/>
      <c r="L3" s="1512"/>
      <c r="M3" s="1512"/>
      <c r="N3" s="1512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tabColor rgb="FFC00000"/>
    <pageSetUpPr fitToPage="1"/>
  </sheetPr>
  <dimension ref="A1:C19"/>
  <sheetViews>
    <sheetView zoomScaleNormal="100" workbookViewId="0"/>
  </sheetViews>
  <sheetFormatPr defaultColWidth="3.85546875" defaultRowHeight="12.75"/>
  <cols>
    <col min="1" max="1" width="15.7109375" style="277" customWidth="1"/>
    <col min="2" max="2" width="67.7109375" style="277" customWidth="1"/>
    <col min="3" max="3" width="7.7109375" style="277" customWidth="1"/>
    <col min="4" max="256" width="3.85546875" style="277"/>
    <col min="257" max="257" width="11.28515625" style="277" customWidth="1"/>
    <col min="258" max="258" width="52.140625" style="277" customWidth="1"/>
    <col min="259" max="259" width="5.5703125" style="277" customWidth="1"/>
    <col min="260" max="512" width="3.85546875" style="277"/>
    <col min="513" max="513" width="11.28515625" style="277" customWidth="1"/>
    <col min="514" max="514" width="52.140625" style="277" customWidth="1"/>
    <col min="515" max="515" width="5.5703125" style="277" customWidth="1"/>
    <col min="516" max="768" width="3.85546875" style="277"/>
    <col min="769" max="769" width="11.28515625" style="277" customWidth="1"/>
    <col min="770" max="770" width="52.140625" style="277" customWidth="1"/>
    <col min="771" max="771" width="5.5703125" style="277" customWidth="1"/>
    <col min="772" max="1024" width="3.85546875" style="277"/>
    <col min="1025" max="1025" width="11.28515625" style="277" customWidth="1"/>
    <col min="1026" max="1026" width="52.140625" style="277" customWidth="1"/>
    <col min="1027" max="1027" width="5.5703125" style="277" customWidth="1"/>
    <col min="1028" max="1280" width="3.85546875" style="277"/>
    <col min="1281" max="1281" width="11.28515625" style="277" customWidth="1"/>
    <col min="1282" max="1282" width="52.140625" style="277" customWidth="1"/>
    <col min="1283" max="1283" width="5.5703125" style="277" customWidth="1"/>
    <col min="1284" max="1536" width="3.85546875" style="277"/>
    <col min="1537" max="1537" width="11.28515625" style="277" customWidth="1"/>
    <col min="1538" max="1538" width="52.140625" style="277" customWidth="1"/>
    <col min="1539" max="1539" width="5.5703125" style="277" customWidth="1"/>
    <col min="1540" max="1792" width="3.85546875" style="277"/>
    <col min="1793" max="1793" width="11.28515625" style="277" customWidth="1"/>
    <col min="1794" max="1794" width="52.140625" style="277" customWidth="1"/>
    <col min="1795" max="1795" width="5.5703125" style="277" customWidth="1"/>
    <col min="1796" max="2048" width="3.85546875" style="277"/>
    <col min="2049" max="2049" width="11.28515625" style="277" customWidth="1"/>
    <col min="2050" max="2050" width="52.140625" style="277" customWidth="1"/>
    <col min="2051" max="2051" width="5.5703125" style="277" customWidth="1"/>
    <col min="2052" max="2304" width="3.85546875" style="277"/>
    <col min="2305" max="2305" width="11.28515625" style="277" customWidth="1"/>
    <col min="2306" max="2306" width="52.140625" style="277" customWidth="1"/>
    <col min="2307" max="2307" width="5.5703125" style="277" customWidth="1"/>
    <col min="2308" max="2560" width="3.85546875" style="277"/>
    <col min="2561" max="2561" width="11.28515625" style="277" customWidth="1"/>
    <col min="2562" max="2562" width="52.140625" style="277" customWidth="1"/>
    <col min="2563" max="2563" width="5.5703125" style="277" customWidth="1"/>
    <col min="2564" max="2816" width="3.85546875" style="277"/>
    <col min="2817" max="2817" width="11.28515625" style="277" customWidth="1"/>
    <col min="2818" max="2818" width="52.140625" style="277" customWidth="1"/>
    <col min="2819" max="2819" width="5.5703125" style="277" customWidth="1"/>
    <col min="2820" max="3072" width="3.85546875" style="277"/>
    <col min="3073" max="3073" width="11.28515625" style="277" customWidth="1"/>
    <col min="3074" max="3074" width="52.140625" style="277" customWidth="1"/>
    <col min="3075" max="3075" width="5.5703125" style="277" customWidth="1"/>
    <col min="3076" max="3328" width="3.85546875" style="277"/>
    <col min="3329" max="3329" width="11.28515625" style="277" customWidth="1"/>
    <col min="3330" max="3330" width="52.140625" style="277" customWidth="1"/>
    <col min="3331" max="3331" width="5.5703125" style="277" customWidth="1"/>
    <col min="3332" max="3584" width="3.85546875" style="277"/>
    <col min="3585" max="3585" width="11.28515625" style="277" customWidth="1"/>
    <col min="3586" max="3586" width="52.140625" style="277" customWidth="1"/>
    <col min="3587" max="3587" width="5.5703125" style="277" customWidth="1"/>
    <col min="3588" max="3840" width="3.85546875" style="277"/>
    <col min="3841" max="3841" width="11.28515625" style="277" customWidth="1"/>
    <col min="3842" max="3842" width="52.140625" style="277" customWidth="1"/>
    <col min="3843" max="3843" width="5.5703125" style="277" customWidth="1"/>
    <col min="3844" max="4096" width="3.85546875" style="277"/>
    <col min="4097" max="4097" width="11.28515625" style="277" customWidth="1"/>
    <col min="4098" max="4098" width="52.140625" style="277" customWidth="1"/>
    <col min="4099" max="4099" width="5.5703125" style="277" customWidth="1"/>
    <col min="4100" max="4352" width="3.85546875" style="277"/>
    <col min="4353" max="4353" width="11.28515625" style="277" customWidth="1"/>
    <col min="4354" max="4354" width="52.140625" style="277" customWidth="1"/>
    <col min="4355" max="4355" width="5.5703125" style="277" customWidth="1"/>
    <col min="4356" max="4608" width="3.85546875" style="277"/>
    <col min="4609" max="4609" width="11.28515625" style="277" customWidth="1"/>
    <col min="4610" max="4610" width="52.140625" style="277" customWidth="1"/>
    <col min="4611" max="4611" width="5.5703125" style="277" customWidth="1"/>
    <col min="4612" max="4864" width="3.85546875" style="277"/>
    <col min="4865" max="4865" width="11.28515625" style="277" customWidth="1"/>
    <col min="4866" max="4866" width="52.140625" style="277" customWidth="1"/>
    <col min="4867" max="4867" width="5.5703125" style="277" customWidth="1"/>
    <col min="4868" max="5120" width="3.85546875" style="277"/>
    <col min="5121" max="5121" width="11.28515625" style="277" customWidth="1"/>
    <col min="5122" max="5122" width="52.140625" style="277" customWidth="1"/>
    <col min="5123" max="5123" width="5.5703125" style="277" customWidth="1"/>
    <col min="5124" max="5376" width="3.85546875" style="277"/>
    <col min="5377" max="5377" width="11.28515625" style="277" customWidth="1"/>
    <col min="5378" max="5378" width="52.140625" style="277" customWidth="1"/>
    <col min="5379" max="5379" width="5.5703125" style="277" customWidth="1"/>
    <col min="5380" max="5632" width="3.85546875" style="277"/>
    <col min="5633" max="5633" width="11.28515625" style="277" customWidth="1"/>
    <col min="5634" max="5634" width="52.140625" style="277" customWidth="1"/>
    <col min="5635" max="5635" width="5.5703125" style="277" customWidth="1"/>
    <col min="5636" max="5888" width="3.85546875" style="277"/>
    <col min="5889" max="5889" width="11.28515625" style="277" customWidth="1"/>
    <col min="5890" max="5890" width="52.140625" style="277" customWidth="1"/>
    <col min="5891" max="5891" width="5.5703125" style="277" customWidth="1"/>
    <col min="5892" max="6144" width="3.85546875" style="277"/>
    <col min="6145" max="6145" width="11.28515625" style="277" customWidth="1"/>
    <col min="6146" max="6146" width="52.140625" style="277" customWidth="1"/>
    <col min="6147" max="6147" width="5.5703125" style="277" customWidth="1"/>
    <col min="6148" max="6400" width="3.85546875" style="277"/>
    <col min="6401" max="6401" width="11.28515625" style="277" customWidth="1"/>
    <col min="6402" max="6402" width="52.140625" style="277" customWidth="1"/>
    <col min="6403" max="6403" width="5.5703125" style="277" customWidth="1"/>
    <col min="6404" max="6656" width="3.85546875" style="277"/>
    <col min="6657" max="6657" width="11.28515625" style="277" customWidth="1"/>
    <col min="6658" max="6658" width="52.140625" style="277" customWidth="1"/>
    <col min="6659" max="6659" width="5.5703125" style="277" customWidth="1"/>
    <col min="6660" max="6912" width="3.85546875" style="277"/>
    <col min="6913" max="6913" width="11.28515625" style="277" customWidth="1"/>
    <col min="6914" max="6914" width="52.140625" style="277" customWidth="1"/>
    <col min="6915" max="6915" width="5.5703125" style="277" customWidth="1"/>
    <col min="6916" max="7168" width="3.85546875" style="277"/>
    <col min="7169" max="7169" width="11.28515625" style="277" customWidth="1"/>
    <col min="7170" max="7170" width="52.140625" style="277" customWidth="1"/>
    <col min="7171" max="7171" width="5.5703125" style="277" customWidth="1"/>
    <col min="7172" max="7424" width="3.85546875" style="277"/>
    <col min="7425" max="7425" width="11.28515625" style="277" customWidth="1"/>
    <col min="7426" max="7426" width="52.140625" style="277" customWidth="1"/>
    <col min="7427" max="7427" width="5.5703125" style="277" customWidth="1"/>
    <col min="7428" max="7680" width="3.85546875" style="277"/>
    <col min="7681" max="7681" width="11.28515625" style="277" customWidth="1"/>
    <col min="7682" max="7682" width="52.140625" style="277" customWidth="1"/>
    <col min="7683" max="7683" width="5.5703125" style="277" customWidth="1"/>
    <col min="7684" max="7936" width="3.85546875" style="277"/>
    <col min="7937" max="7937" width="11.28515625" style="277" customWidth="1"/>
    <col min="7938" max="7938" width="52.140625" style="277" customWidth="1"/>
    <col min="7939" max="7939" width="5.5703125" style="277" customWidth="1"/>
    <col min="7940" max="8192" width="3.85546875" style="277"/>
    <col min="8193" max="8193" width="11.28515625" style="277" customWidth="1"/>
    <col min="8194" max="8194" width="52.140625" style="277" customWidth="1"/>
    <col min="8195" max="8195" width="5.5703125" style="277" customWidth="1"/>
    <col min="8196" max="8448" width="3.85546875" style="277"/>
    <col min="8449" max="8449" width="11.28515625" style="277" customWidth="1"/>
    <col min="8450" max="8450" width="52.140625" style="277" customWidth="1"/>
    <col min="8451" max="8451" width="5.5703125" style="277" customWidth="1"/>
    <col min="8452" max="8704" width="3.85546875" style="277"/>
    <col min="8705" max="8705" width="11.28515625" style="277" customWidth="1"/>
    <col min="8706" max="8706" width="52.140625" style="277" customWidth="1"/>
    <col min="8707" max="8707" width="5.5703125" style="277" customWidth="1"/>
    <col min="8708" max="8960" width="3.85546875" style="277"/>
    <col min="8961" max="8961" width="11.28515625" style="277" customWidth="1"/>
    <col min="8962" max="8962" width="52.140625" style="277" customWidth="1"/>
    <col min="8963" max="8963" width="5.5703125" style="277" customWidth="1"/>
    <col min="8964" max="9216" width="3.85546875" style="277"/>
    <col min="9217" max="9217" width="11.28515625" style="277" customWidth="1"/>
    <col min="9218" max="9218" width="52.140625" style="277" customWidth="1"/>
    <col min="9219" max="9219" width="5.5703125" style="277" customWidth="1"/>
    <col min="9220" max="9472" width="3.85546875" style="277"/>
    <col min="9473" max="9473" width="11.28515625" style="277" customWidth="1"/>
    <col min="9474" max="9474" width="52.140625" style="277" customWidth="1"/>
    <col min="9475" max="9475" width="5.5703125" style="277" customWidth="1"/>
    <col min="9476" max="9728" width="3.85546875" style="277"/>
    <col min="9729" max="9729" width="11.28515625" style="277" customWidth="1"/>
    <col min="9730" max="9730" width="52.140625" style="277" customWidth="1"/>
    <col min="9731" max="9731" width="5.5703125" style="277" customWidth="1"/>
    <col min="9732" max="9984" width="3.85546875" style="277"/>
    <col min="9985" max="9985" width="11.28515625" style="277" customWidth="1"/>
    <col min="9986" max="9986" width="52.140625" style="277" customWidth="1"/>
    <col min="9987" max="9987" width="5.5703125" style="277" customWidth="1"/>
    <col min="9988" max="10240" width="3.85546875" style="277"/>
    <col min="10241" max="10241" width="11.28515625" style="277" customWidth="1"/>
    <col min="10242" max="10242" width="52.140625" style="277" customWidth="1"/>
    <col min="10243" max="10243" width="5.5703125" style="277" customWidth="1"/>
    <col min="10244" max="10496" width="3.85546875" style="277"/>
    <col min="10497" max="10497" width="11.28515625" style="277" customWidth="1"/>
    <col min="10498" max="10498" width="52.140625" style="277" customWidth="1"/>
    <col min="10499" max="10499" width="5.5703125" style="277" customWidth="1"/>
    <col min="10500" max="10752" width="3.85546875" style="277"/>
    <col min="10753" max="10753" width="11.28515625" style="277" customWidth="1"/>
    <col min="10754" max="10754" width="52.140625" style="277" customWidth="1"/>
    <col min="10755" max="10755" width="5.5703125" style="277" customWidth="1"/>
    <col min="10756" max="11008" width="3.85546875" style="277"/>
    <col min="11009" max="11009" width="11.28515625" style="277" customWidth="1"/>
    <col min="11010" max="11010" width="52.140625" style="277" customWidth="1"/>
    <col min="11011" max="11011" width="5.5703125" style="277" customWidth="1"/>
    <col min="11012" max="11264" width="3.85546875" style="277"/>
    <col min="11265" max="11265" width="11.28515625" style="277" customWidth="1"/>
    <col min="11266" max="11266" width="52.140625" style="277" customWidth="1"/>
    <col min="11267" max="11267" width="5.5703125" style="277" customWidth="1"/>
    <col min="11268" max="11520" width="3.85546875" style="277"/>
    <col min="11521" max="11521" width="11.28515625" style="277" customWidth="1"/>
    <col min="11522" max="11522" width="52.140625" style="277" customWidth="1"/>
    <col min="11523" max="11523" width="5.5703125" style="277" customWidth="1"/>
    <col min="11524" max="11776" width="3.85546875" style="277"/>
    <col min="11777" max="11777" width="11.28515625" style="277" customWidth="1"/>
    <col min="11778" max="11778" width="52.140625" style="277" customWidth="1"/>
    <col min="11779" max="11779" width="5.5703125" style="277" customWidth="1"/>
    <col min="11780" max="12032" width="3.85546875" style="277"/>
    <col min="12033" max="12033" width="11.28515625" style="277" customWidth="1"/>
    <col min="12034" max="12034" width="52.140625" style="277" customWidth="1"/>
    <col min="12035" max="12035" width="5.5703125" style="277" customWidth="1"/>
    <col min="12036" max="12288" width="3.85546875" style="277"/>
    <col min="12289" max="12289" width="11.28515625" style="277" customWidth="1"/>
    <col min="12290" max="12290" width="52.140625" style="277" customWidth="1"/>
    <col min="12291" max="12291" width="5.5703125" style="277" customWidth="1"/>
    <col min="12292" max="12544" width="3.85546875" style="277"/>
    <col min="12545" max="12545" width="11.28515625" style="277" customWidth="1"/>
    <col min="12546" max="12546" width="52.140625" style="277" customWidth="1"/>
    <col min="12547" max="12547" width="5.5703125" style="277" customWidth="1"/>
    <col min="12548" max="12800" width="3.85546875" style="277"/>
    <col min="12801" max="12801" width="11.28515625" style="277" customWidth="1"/>
    <col min="12802" max="12802" width="52.140625" style="277" customWidth="1"/>
    <col min="12803" max="12803" width="5.5703125" style="277" customWidth="1"/>
    <col min="12804" max="13056" width="3.85546875" style="277"/>
    <col min="13057" max="13057" width="11.28515625" style="277" customWidth="1"/>
    <col min="13058" max="13058" width="52.140625" style="277" customWidth="1"/>
    <col min="13059" max="13059" width="5.5703125" style="277" customWidth="1"/>
    <col min="13060" max="13312" width="3.85546875" style="277"/>
    <col min="13313" max="13313" width="11.28515625" style="277" customWidth="1"/>
    <col min="13314" max="13314" width="52.140625" style="277" customWidth="1"/>
    <col min="13315" max="13315" width="5.5703125" style="277" customWidth="1"/>
    <col min="13316" max="13568" width="3.85546875" style="277"/>
    <col min="13569" max="13569" width="11.28515625" style="277" customWidth="1"/>
    <col min="13570" max="13570" width="52.140625" style="277" customWidth="1"/>
    <col min="13571" max="13571" width="5.5703125" style="277" customWidth="1"/>
    <col min="13572" max="13824" width="3.85546875" style="277"/>
    <col min="13825" max="13825" width="11.28515625" style="277" customWidth="1"/>
    <col min="13826" max="13826" width="52.140625" style="277" customWidth="1"/>
    <col min="13827" max="13827" width="5.5703125" style="277" customWidth="1"/>
    <col min="13828" max="14080" width="3.85546875" style="277"/>
    <col min="14081" max="14081" width="11.28515625" style="277" customWidth="1"/>
    <col min="14082" max="14082" width="52.140625" style="277" customWidth="1"/>
    <col min="14083" max="14083" width="5.5703125" style="277" customWidth="1"/>
    <col min="14084" max="14336" width="3.85546875" style="277"/>
    <col min="14337" max="14337" width="11.28515625" style="277" customWidth="1"/>
    <col min="14338" max="14338" width="52.140625" style="277" customWidth="1"/>
    <col min="14339" max="14339" width="5.5703125" style="277" customWidth="1"/>
    <col min="14340" max="14592" width="3.85546875" style="277"/>
    <col min="14593" max="14593" width="11.28515625" style="277" customWidth="1"/>
    <col min="14594" max="14594" width="52.140625" style="277" customWidth="1"/>
    <col min="14595" max="14595" width="5.5703125" style="277" customWidth="1"/>
    <col min="14596" max="14848" width="3.85546875" style="277"/>
    <col min="14849" max="14849" width="11.28515625" style="277" customWidth="1"/>
    <col min="14850" max="14850" width="52.140625" style="277" customWidth="1"/>
    <col min="14851" max="14851" width="5.5703125" style="277" customWidth="1"/>
    <col min="14852" max="15104" width="3.85546875" style="277"/>
    <col min="15105" max="15105" width="11.28515625" style="277" customWidth="1"/>
    <col min="15106" max="15106" width="52.140625" style="277" customWidth="1"/>
    <col min="15107" max="15107" width="5.5703125" style="277" customWidth="1"/>
    <col min="15108" max="15360" width="3.85546875" style="277"/>
    <col min="15361" max="15361" width="11.28515625" style="277" customWidth="1"/>
    <col min="15362" max="15362" width="52.140625" style="277" customWidth="1"/>
    <col min="15363" max="15363" width="5.5703125" style="277" customWidth="1"/>
    <col min="15364" max="15616" width="3.85546875" style="277"/>
    <col min="15617" max="15617" width="11.28515625" style="277" customWidth="1"/>
    <col min="15618" max="15618" width="52.140625" style="277" customWidth="1"/>
    <col min="15619" max="15619" width="5.5703125" style="277" customWidth="1"/>
    <col min="15620" max="15872" width="3.85546875" style="277"/>
    <col min="15873" max="15873" width="11.28515625" style="277" customWidth="1"/>
    <col min="15874" max="15874" width="52.140625" style="277" customWidth="1"/>
    <col min="15875" max="15875" width="5.5703125" style="277" customWidth="1"/>
    <col min="15876" max="16128" width="3.85546875" style="277"/>
    <col min="16129" max="16129" width="11.28515625" style="277" customWidth="1"/>
    <col min="16130" max="16130" width="52.140625" style="277" customWidth="1"/>
    <col min="16131" max="16131" width="5.5703125" style="277" customWidth="1"/>
    <col min="16132" max="16384" width="3.85546875" style="277"/>
  </cols>
  <sheetData>
    <row r="1" spans="1:3" ht="13.5" thickBot="1"/>
    <row r="2" spans="1:3" ht="27" thickBot="1">
      <c r="A2" s="1528" t="s">
        <v>223</v>
      </c>
      <c r="B2" s="1529"/>
      <c r="C2" s="1530"/>
    </row>
    <row r="3" spans="1:3" ht="26.25" customHeight="1" thickBot="1">
      <c r="A3" s="286"/>
      <c r="B3" s="286"/>
    </row>
    <row r="4" spans="1:3" ht="35.1" customHeight="1" thickBot="1">
      <c r="A4" s="285" t="s">
        <v>222</v>
      </c>
      <c r="B4" s="284"/>
      <c r="C4" s="283" t="s">
        <v>221</v>
      </c>
    </row>
    <row r="5" spans="1:3" ht="35.1" customHeight="1" thickBot="1">
      <c r="A5" s="282" t="s">
        <v>220</v>
      </c>
      <c r="B5" s="281" t="s">
        <v>219</v>
      </c>
      <c r="C5" s="278">
        <v>1</v>
      </c>
    </row>
    <row r="6" spans="1:3" ht="35.1" customHeight="1" thickBot="1">
      <c r="A6" s="282" t="s">
        <v>218</v>
      </c>
      <c r="B6" s="281" t="s">
        <v>217</v>
      </c>
      <c r="C6" s="278">
        <v>2</v>
      </c>
    </row>
    <row r="7" spans="1:3" ht="35.1" customHeight="1" thickBot="1">
      <c r="A7" s="280" t="s">
        <v>216</v>
      </c>
      <c r="B7" s="279" t="s">
        <v>202</v>
      </c>
      <c r="C7" s="278">
        <v>3</v>
      </c>
    </row>
    <row r="8" spans="1:3" ht="42" customHeight="1" thickBot="1">
      <c r="A8" s="282" t="s">
        <v>215</v>
      </c>
      <c r="B8" s="281" t="s">
        <v>214</v>
      </c>
      <c r="C8" s="278">
        <v>4</v>
      </c>
    </row>
    <row r="9" spans="1:3" ht="40.15" customHeight="1" thickBot="1">
      <c r="A9" s="282" t="s">
        <v>213</v>
      </c>
      <c r="B9" s="281" t="s">
        <v>212</v>
      </c>
      <c r="C9" s="278">
        <v>5</v>
      </c>
    </row>
    <row r="10" spans="1:3" ht="35.1" customHeight="1" thickBot="1">
      <c r="A10" s="280" t="s">
        <v>211</v>
      </c>
      <c r="B10" s="279" t="s">
        <v>210</v>
      </c>
      <c r="C10" s="278">
        <v>6</v>
      </c>
    </row>
    <row r="11" spans="1:3" ht="35.1" customHeight="1" thickBot="1">
      <c r="A11" s="280" t="s">
        <v>209</v>
      </c>
      <c r="B11" s="279" t="s">
        <v>208</v>
      </c>
      <c r="C11" s="278">
        <v>7</v>
      </c>
    </row>
    <row r="12" spans="1:3" ht="43.15" customHeight="1" thickBot="1">
      <c r="A12" s="282" t="s">
        <v>207</v>
      </c>
      <c r="B12" s="281" t="s">
        <v>206</v>
      </c>
      <c r="C12" s="278">
        <v>8</v>
      </c>
    </row>
    <row r="13" spans="1:3" ht="40.9" customHeight="1" thickBot="1">
      <c r="A13" s="282" t="s">
        <v>205</v>
      </c>
      <c r="B13" s="281" t="s">
        <v>204</v>
      </c>
      <c r="C13" s="278">
        <v>9</v>
      </c>
    </row>
    <row r="14" spans="1:3" ht="35.1" customHeight="1" thickBot="1">
      <c r="A14" s="282" t="s">
        <v>203</v>
      </c>
      <c r="B14" s="281" t="s">
        <v>202</v>
      </c>
      <c r="C14" s="278">
        <v>10</v>
      </c>
    </row>
    <row r="15" spans="1:3" ht="44.45" customHeight="1" thickBot="1">
      <c r="A15" s="280" t="s">
        <v>201</v>
      </c>
      <c r="B15" s="279" t="s">
        <v>200</v>
      </c>
      <c r="C15" s="278">
        <v>11</v>
      </c>
    </row>
    <row r="16" spans="1:3" ht="35.1" customHeight="1" thickBot="1">
      <c r="A16" s="280" t="s">
        <v>199</v>
      </c>
      <c r="B16" s="279" t="s">
        <v>198</v>
      </c>
      <c r="C16" s="278">
        <v>12</v>
      </c>
    </row>
    <row r="17" spans="1:3" ht="35.1" customHeight="1" thickBot="1">
      <c r="A17" s="282" t="s">
        <v>197</v>
      </c>
      <c r="B17" s="281" t="s">
        <v>196</v>
      </c>
      <c r="C17" s="278">
        <v>13</v>
      </c>
    </row>
    <row r="18" spans="1:3" ht="35.1" customHeight="1" thickBot="1">
      <c r="A18" s="282" t="s">
        <v>195</v>
      </c>
      <c r="B18" s="281" t="s">
        <v>194</v>
      </c>
      <c r="C18" s="278">
        <v>14</v>
      </c>
    </row>
    <row r="19" spans="1:3" ht="35.1" customHeight="1" thickBot="1">
      <c r="A19" s="280" t="s">
        <v>193</v>
      </c>
      <c r="B19" s="279" t="s">
        <v>192</v>
      </c>
      <c r="C19" s="278">
        <v>15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tabColor rgb="FFC00000"/>
    <pageSetUpPr fitToPage="1"/>
  </sheetPr>
  <dimension ref="A1:AC58"/>
  <sheetViews>
    <sheetView showGridLines="0" zoomScaleNormal="100" workbookViewId="0">
      <selection activeCell="A10" sqref="A10"/>
    </sheetView>
  </sheetViews>
  <sheetFormatPr defaultColWidth="8.28515625" defaultRowHeight="12.75"/>
  <cols>
    <col min="1" max="1" width="4.140625" style="287" customWidth="1"/>
    <col min="2" max="2" width="62.28515625" style="287" customWidth="1"/>
    <col min="3" max="3" width="9" style="287" customWidth="1"/>
    <col min="4" max="4" width="12" style="287" customWidth="1"/>
    <col min="5" max="5" width="10.140625" style="287" customWidth="1"/>
    <col min="6" max="17" width="10.28515625" style="287" customWidth="1"/>
    <col min="18" max="18" width="9.85546875" style="287" customWidth="1"/>
    <col min="19" max="28" width="10.28515625" style="287" customWidth="1"/>
    <col min="29" max="246" width="8.28515625" style="287"/>
    <col min="247" max="247" width="31.5703125" style="287" customWidth="1"/>
    <col min="248" max="248" width="10" style="287" customWidth="1"/>
    <col min="249" max="250" width="7.28515625" style="287" customWidth="1"/>
    <col min="251" max="273" width="5.7109375" style="287" customWidth="1"/>
    <col min="274" max="502" width="8.28515625" style="287"/>
    <col min="503" max="503" width="31.5703125" style="287" customWidth="1"/>
    <col min="504" max="504" width="10" style="287" customWidth="1"/>
    <col min="505" max="506" width="7.28515625" style="287" customWidth="1"/>
    <col min="507" max="529" width="5.7109375" style="287" customWidth="1"/>
    <col min="530" max="758" width="8.28515625" style="287"/>
    <col min="759" max="759" width="31.5703125" style="287" customWidth="1"/>
    <col min="760" max="760" width="10" style="287" customWidth="1"/>
    <col min="761" max="762" width="7.28515625" style="287" customWidth="1"/>
    <col min="763" max="785" width="5.7109375" style="287" customWidth="1"/>
    <col min="786" max="1014" width="8.28515625" style="287"/>
    <col min="1015" max="1015" width="31.5703125" style="287" customWidth="1"/>
    <col min="1016" max="1016" width="10" style="287" customWidth="1"/>
    <col min="1017" max="1018" width="7.28515625" style="287" customWidth="1"/>
    <col min="1019" max="1041" width="5.7109375" style="287" customWidth="1"/>
    <col min="1042" max="1270" width="8.28515625" style="287"/>
    <col min="1271" max="1271" width="31.5703125" style="287" customWidth="1"/>
    <col min="1272" max="1272" width="10" style="287" customWidth="1"/>
    <col min="1273" max="1274" width="7.28515625" style="287" customWidth="1"/>
    <col min="1275" max="1297" width="5.7109375" style="287" customWidth="1"/>
    <col min="1298" max="1526" width="8.28515625" style="287"/>
    <col min="1527" max="1527" width="31.5703125" style="287" customWidth="1"/>
    <col min="1528" max="1528" width="10" style="287" customWidth="1"/>
    <col min="1529" max="1530" width="7.28515625" style="287" customWidth="1"/>
    <col min="1531" max="1553" width="5.7109375" style="287" customWidth="1"/>
    <col min="1554" max="1782" width="8.28515625" style="287"/>
    <col min="1783" max="1783" width="31.5703125" style="287" customWidth="1"/>
    <col min="1784" max="1784" width="10" style="287" customWidth="1"/>
    <col min="1785" max="1786" width="7.28515625" style="287" customWidth="1"/>
    <col min="1787" max="1809" width="5.7109375" style="287" customWidth="1"/>
    <col min="1810" max="2038" width="8.28515625" style="287"/>
    <col min="2039" max="2039" width="31.5703125" style="287" customWidth="1"/>
    <col min="2040" max="2040" width="10" style="287" customWidth="1"/>
    <col min="2041" max="2042" width="7.28515625" style="287" customWidth="1"/>
    <col min="2043" max="2065" width="5.7109375" style="287" customWidth="1"/>
    <col min="2066" max="2294" width="8.28515625" style="287"/>
    <col min="2295" max="2295" width="31.5703125" style="287" customWidth="1"/>
    <col min="2296" max="2296" width="10" style="287" customWidth="1"/>
    <col min="2297" max="2298" width="7.28515625" style="287" customWidth="1"/>
    <col min="2299" max="2321" width="5.7109375" style="287" customWidth="1"/>
    <col min="2322" max="2550" width="8.28515625" style="287"/>
    <col min="2551" max="2551" width="31.5703125" style="287" customWidth="1"/>
    <col min="2552" max="2552" width="10" style="287" customWidth="1"/>
    <col min="2553" max="2554" width="7.28515625" style="287" customWidth="1"/>
    <col min="2555" max="2577" width="5.7109375" style="287" customWidth="1"/>
    <col min="2578" max="2806" width="8.28515625" style="287"/>
    <col min="2807" max="2807" width="31.5703125" style="287" customWidth="1"/>
    <col min="2808" max="2808" width="10" style="287" customWidth="1"/>
    <col min="2809" max="2810" width="7.28515625" style="287" customWidth="1"/>
    <col min="2811" max="2833" width="5.7109375" style="287" customWidth="1"/>
    <col min="2834" max="3062" width="8.28515625" style="287"/>
    <col min="3063" max="3063" width="31.5703125" style="287" customWidth="1"/>
    <col min="3064" max="3064" width="10" style="287" customWidth="1"/>
    <col min="3065" max="3066" width="7.28515625" style="287" customWidth="1"/>
    <col min="3067" max="3089" width="5.7109375" style="287" customWidth="1"/>
    <col min="3090" max="3318" width="8.28515625" style="287"/>
    <col min="3319" max="3319" width="31.5703125" style="287" customWidth="1"/>
    <col min="3320" max="3320" width="10" style="287" customWidth="1"/>
    <col min="3321" max="3322" width="7.28515625" style="287" customWidth="1"/>
    <col min="3323" max="3345" width="5.7109375" style="287" customWidth="1"/>
    <col min="3346" max="3574" width="8.28515625" style="287"/>
    <col min="3575" max="3575" width="31.5703125" style="287" customWidth="1"/>
    <col min="3576" max="3576" width="10" style="287" customWidth="1"/>
    <col min="3577" max="3578" width="7.28515625" style="287" customWidth="1"/>
    <col min="3579" max="3601" width="5.7109375" style="287" customWidth="1"/>
    <col min="3602" max="3830" width="8.28515625" style="287"/>
    <col min="3831" max="3831" width="31.5703125" style="287" customWidth="1"/>
    <col min="3832" max="3832" width="10" style="287" customWidth="1"/>
    <col min="3833" max="3834" width="7.28515625" style="287" customWidth="1"/>
    <col min="3835" max="3857" width="5.7109375" style="287" customWidth="1"/>
    <col min="3858" max="4086" width="8.28515625" style="287"/>
    <col min="4087" max="4087" width="31.5703125" style="287" customWidth="1"/>
    <col min="4088" max="4088" width="10" style="287" customWidth="1"/>
    <col min="4089" max="4090" width="7.28515625" style="287" customWidth="1"/>
    <col min="4091" max="4113" width="5.7109375" style="287" customWidth="1"/>
    <col min="4114" max="4342" width="8.28515625" style="287"/>
    <col min="4343" max="4343" width="31.5703125" style="287" customWidth="1"/>
    <col min="4344" max="4344" width="10" style="287" customWidth="1"/>
    <col min="4345" max="4346" width="7.28515625" style="287" customWidth="1"/>
    <col min="4347" max="4369" width="5.7109375" style="287" customWidth="1"/>
    <col min="4370" max="4598" width="8.28515625" style="287"/>
    <col min="4599" max="4599" width="31.5703125" style="287" customWidth="1"/>
    <col min="4600" max="4600" width="10" style="287" customWidth="1"/>
    <col min="4601" max="4602" width="7.28515625" style="287" customWidth="1"/>
    <col min="4603" max="4625" width="5.7109375" style="287" customWidth="1"/>
    <col min="4626" max="4854" width="8.28515625" style="287"/>
    <col min="4855" max="4855" width="31.5703125" style="287" customWidth="1"/>
    <col min="4856" max="4856" width="10" style="287" customWidth="1"/>
    <col min="4857" max="4858" width="7.28515625" style="287" customWidth="1"/>
    <col min="4859" max="4881" width="5.7109375" style="287" customWidth="1"/>
    <col min="4882" max="5110" width="8.28515625" style="287"/>
    <col min="5111" max="5111" width="31.5703125" style="287" customWidth="1"/>
    <col min="5112" max="5112" width="10" style="287" customWidth="1"/>
    <col min="5113" max="5114" width="7.28515625" style="287" customWidth="1"/>
    <col min="5115" max="5137" width="5.7109375" style="287" customWidth="1"/>
    <col min="5138" max="5366" width="8.28515625" style="287"/>
    <col min="5367" max="5367" width="31.5703125" style="287" customWidth="1"/>
    <col min="5368" max="5368" width="10" style="287" customWidth="1"/>
    <col min="5369" max="5370" width="7.28515625" style="287" customWidth="1"/>
    <col min="5371" max="5393" width="5.7109375" style="287" customWidth="1"/>
    <col min="5394" max="5622" width="8.28515625" style="287"/>
    <col min="5623" max="5623" width="31.5703125" style="287" customWidth="1"/>
    <col min="5624" max="5624" width="10" style="287" customWidth="1"/>
    <col min="5625" max="5626" width="7.28515625" style="287" customWidth="1"/>
    <col min="5627" max="5649" width="5.7109375" style="287" customWidth="1"/>
    <col min="5650" max="5878" width="8.28515625" style="287"/>
    <col min="5879" max="5879" width="31.5703125" style="287" customWidth="1"/>
    <col min="5880" max="5880" width="10" style="287" customWidth="1"/>
    <col min="5881" max="5882" width="7.28515625" style="287" customWidth="1"/>
    <col min="5883" max="5905" width="5.7109375" style="287" customWidth="1"/>
    <col min="5906" max="6134" width="8.28515625" style="287"/>
    <col min="6135" max="6135" width="31.5703125" style="287" customWidth="1"/>
    <col min="6136" max="6136" width="10" style="287" customWidth="1"/>
    <col min="6137" max="6138" width="7.28515625" style="287" customWidth="1"/>
    <col min="6139" max="6161" width="5.7109375" style="287" customWidth="1"/>
    <col min="6162" max="6390" width="8.28515625" style="287"/>
    <col min="6391" max="6391" width="31.5703125" style="287" customWidth="1"/>
    <col min="6392" max="6392" width="10" style="287" customWidth="1"/>
    <col min="6393" max="6394" width="7.28515625" style="287" customWidth="1"/>
    <col min="6395" max="6417" width="5.7109375" style="287" customWidth="1"/>
    <col min="6418" max="6646" width="8.28515625" style="287"/>
    <col min="6647" max="6647" width="31.5703125" style="287" customWidth="1"/>
    <col min="6648" max="6648" width="10" style="287" customWidth="1"/>
    <col min="6649" max="6650" width="7.28515625" style="287" customWidth="1"/>
    <col min="6651" max="6673" width="5.7109375" style="287" customWidth="1"/>
    <col min="6674" max="6902" width="8.28515625" style="287"/>
    <col min="6903" max="6903" width="31.5703125" style="287" customWidth="1"/>
    <col min="6904" max="6904" width="10" style="287" customWidth="1"/>
    <col min="6905" max="6906" width="7.28515625" style="287" customWidth="1"/>
    <col min="6907" max="6929" width="5.7109375" style="287" customWidth="1"/>
    <col min="6930" max="7158" width="8.28515625" style="287"/>
    <col min="7159" max="7159" width="31.5703125" style="287" customWidth="1"/>
    <col min="7160" max="7160" width="10" style="287" customWidth="1"/>
    <col min="7161" max="7162" width="7.28515625" style="287" customWidth="1"/>
    <col min="7163" max="7185" width="5.7109375" style="287" customWidth="1"/>
    <col min="7186" max="7414" width="8.28515625" style="287"/>
    <col min="7415" max="7415" width="31.5703125" style="287" customWidth="1"/>
    <col min="7416" max="7416" width="10" style="287" customWidth="1"/>
    <col min="7417" max="7418" width="7.28515625" style="287" customWidth="1"/>
    <col min="7419" max="7441" width="5.7109375" style="287" customWidth="1"/>
    <col min="7442" max="7670" width="8.28515625" style="287"/>
    <col min="7671" max="7671" width="31.5703125" style="287" customWidth="1"/>
    <col min="7672" max="7672" width="10" style="287" customWidth="1"/>
    <col min="7673" max="7674" width="7.28515625" style="287" customWidth="1"/>
    <col min="7675" max="7697" width="5.7109375" style="287" customWidth="1"/>
    <col min="7698" max="7926" width="8.28515625" style="287"/>
    <col min="7927" max="7927" width="31.5703125" style="287" customWidth="1"/>
    <col min="7928" max="7928" width="10" style="287" customWidth="1"/>
    <col min="7929" max="7930" width="7.28515625" style="287" customWidth="1"/>
    <col min="7931" max="7953" width="5.7109375" style="287" customWidth="1"/>
    <col min="7954" max="8182" width="8.28515625" style="287"/>
    <col min="8183" max="8183" width="31.5703125" style="287" customWidth="1"/>
    <col min="8184" max="8184" width="10" style="287" customWidth="1"/>
    <col min="8185" max="8186" width="7.28515625" style="287" customWidth="1"/>
    <col min="8187" max="8209" width="5.7109375" style="287" customWidth="1"/>
    <col min="8210" max="8438" width="8.28515625" style="287"/>
    <col min="8439" max="8439" width="31.5703125" style="287" customWidth="1"/>
    <col min="8440" max="8440" width="10" style="287" customWidth="1"/>
    <col min="8441" max="8442" width="7.28515625" style="287" customWidth="1"/>
    <col min="8443" max="8465" width="5.7109375" style="287" customWidth="1"/>
    <col min="8466" max="8694" width="8.28515625" style="287"/>
    <col min="8695" max="8695" width="31.5703125" style="287" customWidth="1"/>
    <col min="8696" max="8696" width="10" style="287" customWidth="1"/>
    <col min="8697" max="8698" width="7.28515625" style="287" customWidth="1"/>
    <col min="8699" max="8721" width="5.7109375" style="287" customWidth="1"/>
    <col min="8722" max="8950" width="8.28515625" style="287"/>
    <col min="8951" max="8951" width="31.5703125" style="287" customWidth="1"/>
    <col min="8952" max="8952" width="10" style="287" customWidth="1"/>
    <col min="8953" max="8954" width="7.28515625" style="287" customWidth="1"/>
    <col min="8955" max="8977" width="5.7109375" style="287" customWidth="1"/>
    <col min="8978" max="9206" width="8.28515625" style="287"/>
    <col min="9207" max="9207" width="31.5703125" style="287" customWidth="1"/>
    <col min="9208" max="9208" width="10" style="287" customWidth="1"/>
    <col min="9209" max="9210" width="7.28515625" style="287" customWidth="1"/>
    <col min="9211" max="9233" width="5.7109375" style="287" customWidth="1"/>
    <col min="9234" max="9462" width="8.28515625" style="287"/>
    <col min="9463" max="9463" width="31.5703125" style="287" customWidth="1"/>
    <col min="9464" max="9464" width="10" style="287" customWidth="1"/>
    <col min="9465" max="9466" width="7.28515625" style="287" customWidth="1"/>
    <col min="9467" max="9489" width="5.7109375" style="287" customWidth="1"/>
    <col min="9490" max="9718" width="8.28515625" style="287"/>
    <col min="9719" max="9719" width="31.5703125" style="287" customWidth="1"/>
    <col min="9720" max="9720" width="10" style="287" customWidth="1"/>
    <col min="9721" max="9722" width="7.28515625" style="287" customWidth="1"/>
    <col min="9723" max="9745" width="5.7109375" style="287" customWidth="1"/>
    <col min="9746" max="9974" width="8.28515625" style="287"/>
    <col min="9975" max="9975" width="31.5703125" style="287" customWidth="1"/>
    <col min="9976" max="9976" width="10" style="287" customWidth="1"/>
    <col min="9977" max="9978" width="7.28515625" style="287" customWidth="1"/>
    <col min="9979" max="10001" width="5.7109375" style="287" customWidth="1"/>
    <col min="10002" max="10230" width="8.28515625" style="287"/>
    <col min="10231" max="10231" width="31.5703125" style="287" customWidth="1"/>
    <col min="10232" max="10232" width="10" style="287" customWidth="1"/>
    <col min="10233" max="10234" width="7.28515625" style="287" customWidth="1"/>
    <col min="10235" max="10257" width="5.7109375" style="287" customWidth="1"/>
    <col min="10258" max="10486" width="8.28515625" style="287"/>
    <col min="10487" max="10487" width="31.5703125" style="287" customWidth="1"/>
    <col min="10488" max="10488" width="10" style="287" customWidth="1"/>
    <col min="10489" max="10490" width="7.28515625" style="287" customWidth="1"/>
    <col min="10491" max="10513" width="5.7109375" style="287" customWidth="1"/>
    <col min="10514" max="10742" width="8.28515625" style="287"/>
    <col min="10743" max="10743" width="31.5703125" style="287" customWidth="1"/>
    <col min="10744" max="10744" width="10" style="287" customWidth="1"/>
    <col min="10745" max="10746" width="7.28515625" style="287" customWidth="1"/>
    <col min="10747" max="10769" width="5.7109375" style="287" customWidth="1"/>
    <col min="10770" max="10998" width="8.28515625" style="287"/>
    <col min="10999" max="10999" width="31.5703125" style="287" customWidth="1"/>
    <col min="11000" max="11000" width="10" style="287" customWidth="1"/>
    <col min="11001" max="11002" width="7.28515625" style="287" customWidth="1"/>
    <col min="11003" max="11025" width="5.7109375" style="287" customWidth="1"/>
    <col min="11026" max="11254" width="8.28515625" style="287"/>
    <col min="11255" max="11255" width="31.5703125" style="287" customWidth="1"/>
    <col min="11256" max="11256" width="10" style="287" customWidth="1"/>
    <col min="11257" max="11258" width="7.28515625" style="287" customWidth="1"/>
    <col min="11259" max="11281" width="5.7109375" style="287" customWidth="1"/>
    <col min="11282" max="11510" width="8.28515625" style="287"/>
    <col min="11511" max="11511" width="31.5703125" style="287" customWidth="1"/>
    <col min="11512" max="11512" width="10" style="287" customWidth="1"/>
    <col min="11513" max="11514" width="7.28515625" style="287" customWidth="1"/>
    <col min="11515" max="11537" width="5.7109375" style="287" customWidth="1"/>
    <col min="11538" max="11766" width="8.28515625" style="287"/>
    <col min="11767" max="11767" width="31.5703125" style="287" customWidth="1"/>
    <col min="11768" max="11768" width="10" style="287" customWidth="1"/>
    <col min="11769" max="11770" width="7.28515625" style="287" customWidth="1"/>
    <col min="11771" max="11793" width="5.7109375" style="287" customWidth="1"/>
    <col min="11794" max="12022" width="8.28515625" style="287"/>
    <col min="12023" max="12023" width="31.5703125" style="287" customWidth="1"/>
    <col min="12024" max="12024" width="10" style="287" customWidth="1"/>
    <col min="12025" max="12026" width="7.28515625" style="287" customWidth="1"/>
    <col min="12027" max="12049" width="5.7109375" style="287" customWidth="1"/>
    <col min="12050" max="12278" width="8.28515625" style="287"/>
    <col min="12279" max="12279" width="31.5703125" style="287" customWidth="1"/>
    <col min="12280" max="12280" width="10" style="287" customWidth="1"/>
    <col min="12281" max="12282" width="7.28515625" style="287" customWidth="1"/>
    <col min="12283" max="12305" width="5.7109375" style="287" customWidth="1"/>
    <col min="12306" max="12534" width="8.28515625" style="287"/>
    <col min="12535" max="12535" width="31.5703125" style="287" customWidth="1"/>
    <col min="12536" max="12536" width="10" style="287" customWidth="1"/>
    <col min="12537" max="12538" width="7.28515625" style="287" customWidth="1"/>
    <col min="12539" max="12561" width="5.7109375" style="287" customWidth="1"/>
    <col min="12562" max="12790" width="8.28515625" style="287"/>
    <col min="12791" max="12791" width="31.5703125" style="287" customWidth="1"/>
    <col min="12792" max="12792" width="10" style="287" customWidth="1"/>
    <col min="12793" max="12794" width="7.28515625" style="287" customWidth="1"/>
    <col min="12795" max="12817" width="5.7109375" style="287" customWidth="1"/>
    <col min="12818" max="13046" width="8.28515625" style="287"/>
    <col min="13047" max="13047" width="31.5703125" style="287" customWidth="1"/>
    <col min="13048" max="13048" width="10" style="287" customWidth="1"/>
    <col min="13049" max="13050" width="7.28515625" style="287" customWidth="1"/>
    <col min="13051" max="13073" width="5.7109375" style="287" customWidth="1"/>
    <col min="13074" max="13302" width="8.28515625" style="287"/>
    <col min="13303" max="13303" width="31.5703125" style="287" customWidth="1"/>
    <col min="13304" max="13304" width="10" style="287" customWidth="1"/>
    <col min="13305" max="13306" width="7.28515625" style="287" customWidth="1"/>
    <col min="13307" max="13329" width="5.7109375" style="287" customWidth="1"/>
    <col min="13330" max="13558" width="8.28515625" style="287"/>
    <col min="13559" max="13559" width="31.5703125" style="287" customWidth="1"/>
    <col min="13560" max="13560" width="10" style="287" customWidth="1"/>
    <col min="13561" max="13562" width="7.28515625" style="287" customWidth="1"/>
    <col min="13563" max="13585" width="5.7109375" style="287" customWidth="1"/>
    <col min="13586" max="13814" width="8.28515625" style="287"/>
    <col min="13815" max="13815" width="31.5703125" style="287" customWidth="1"/>
    <col min="13816" max="13816" width="10" style="287" customWidth="1"/>
    <col min="13817" max="13818" width="7.28515625" style="287" customWidth="1"/>
    <col min="13819" max="13841" width="5.7109375" style="287" customWidth="1"/>
    <col min="13842" max="14070" width="8.28515625" style="287"/>
    <col min="14071" max="14071" width="31.5703125" style="287" customWidth="1"/>
    <col min="14072" max="14072" width="10" style="287" customWidth="1"/>
    <col min="14073" max="14074" width="7.28515625" style="287" customWidth="1"/>
    <col min="14075" max="14097" width="5.7109375" style="287" customWidth="1"/>
    <col min="14098" max="14326" width="8.28515625" style="287"/>
    <col min="14327" max="14327" width="31.5703125" style="287" customWidth="1"/>
    <col min="14328" max="14328" width="10" style="287" customWidth="1"/>
    <col min="14329" max="14330" width="7.28515625" style="287" customWidth="1"/>
    <col min="14331" max="14353" width="5.7109375" style="287" customWidth="1"/>
    <col min="14354" max="14582" width="8.28515625" style="287"/>
    <col min="14583" max="14583" width="31.5703125" style="287" customWidth="1"/>
    <col min="14584" max="14584" width="10" style="287" customWidth="1"/>
    <col min="14585" max="14586" width="7.28515625" style="287" customWidth="1"/>
    <col min="14587" max="14609" width="5.7109375" style="287" customWidth="1"/>
    <col min="14610" max="14838" width="8.28515625" style="287"/>
    <col min="14839" max="14839" width="31.5703125" style="287" customWidth="1"/>
    <col min="14840" max="14840" width="10" style="287" customWidth="1"/>
    <col min="14841" max="14842" width="7.28515625" style="287" customWidth="1"/>
    <col min="14843" max="14865" width="5.7109375" style="287" customWidth="1"/>
    <col min="14866" max="15094" width="8.28515625" style="287"/>
    <col min="15095" max="15095" width="31.5703125" style="287" customWidth="1"/>
    <col min="15096" max="15096" width="10" style="287" customWidth="1"/>
    <col min="15097" max="15098" width="7.28515625" style="287" customWidth="1"/>
    <col min="15099" max="15121" width="5.7109375" style="287" customWidth="1"/>
    <col min="15122" max="15350" width="8.28515625" style="287"/>
    <col min="15351" max="15351" width="31.5703125" style="287" customWidth="1"/>
    <col min="15352" max="15352" width="10" style="287" customWidth="1"/>
    <col min="15353" max="15354" width="7.28515625" style="287" customWidth="1"/>
    <col min="15355" max="15377" width="5.7109375" style="287" customWidth="1"/>
    <col min="15378" max="15606" width="8.28515625" style="287"/>
    <col min="15607" max="15607" width="31.5703125" style="287" customWidth="1"/>
    <col min="15608" max="15608" width="10" style="287" customWidth="1"/>
    <col min="15609" max="15610" width="7.28515625" style="287" customWidth="1"/>
    <col min="15611" max="15633" width="5.7109375" style="287" customWidth="1"/>
    <col min="15634" max="15862" width="8.28515625" style="287"/>
    <col min="15863" max="15863" width="31.5703125" style="287" customWidth="1"/>
    <col min="15864" max="15864" width="10" style="287" customWidth="1"/>
    <col min="15865" max="15866" width="7.28515625" style="287" customWidth="1"/>
    <col min="15867" max="15889" width="5.7109375" style="287" customWidth="1"/>
    <col min="15890" max="16118" width="8.28515625" style="287"/>
    <col min="16119" max="16119" width="31.5703125" style="287" customWidth="1"/>
    <col min="16120" max="16120" width="10" style="287" customWidth="1"/>
    <col min="16121" max="16122" width="7.28515625" style="287" customWidth="1"/>
    <col min="16123" max="16145" width="5.7109375" style="287" customWidth="1"/>
    <col min="16146" max="16384" width="8.28515625" style="287"/>
  </cols>
  <sheetData>
    <row r="1" spans="1:29" s="315" customFormat="1" ht="27.75" customHeight="1" thickBot="1">
      <c r="A1" s="318" t="s">
        <v>307</v>
      </c>
      <c r="B1" s="318"/>
      <c r="C1" s="1531" t="s">
        <v>157</v>
      </c>
      <c r="D1" s="1531"/>
      <c r="E1" s="1531"/>
      <c r="F1" s="1531"/>
      <c r="G1" s="1531"/>
      <c r="H1" s="1531"/>
      <c r="I1" s="1531"/>
      <c r="J1" s="1531"/>
      <c r="K1" s="1531"/>
      <c r="L1" s="1531"/>
      <c r="M1" s="1531"/>
      <c r="N1" s="1531"/>
      <c r="O1" s="1531"/>
      <c r="P1" s="1531"/>
      <c r="Q1" s="1531"/>
      <c r="R1" s="1531"/>
      <c r="S1" s="1531"/>
      <c r="T1" s="1531"/>
      <c r="U1" s="1531"/>
      <c r="V1" s="318"/>
      <c r="W1" s="318"/>
      <c r="X1" s="318"/>
      <c r="Y1" s="318"/>
      <c r="Z1" s="318"/>
      <c r="AA1" s="318"/>
      <c r="AB1" s="317" t="s">
        <v>220</v>
      </c>
      <c r="AC1" s="316"/>
    </row>
    <row r="2" spans="1:29" ht="18.75" customHeigh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</row>
    <row r="3" spans="1:29" ht="18.75" customHeight="1">
      <c r="A3" s="1532" t="s">
        <v>306</v>
      </c>
      <c r="B3" s="1532"/>
      <c r="C3" s="1532"/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  <c r="O3" s="1532"/>
      <c r="P3" s="1532"/>
      <c r="Q3" s="1532"/>
      <c r="R3" s="1532"/>
      <c r="S3" s="1532"/>
      <c r="T3" s="1532"/>
      <c r="U3" s="1532"/>
      <c r="V3" s="1532"/>
      <c r="W3" s="1532"/>
      <c r="X3" s="1532"/>
      <c r="Y3" s="1532"/>
      <c r="Z3" s="1532"/>
      <c r="AA3" s="1532"/>
      <c r="AB3" s="1532"/>
    </row>
    <row r="4" spans="1:29" ht="18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</row>
    <row r="5" spans="1:29" ht="16.5" customHeight="1">
      <c r="A5" s="1533" t="s">
        <v>305</v>
      </c>
      <c r="B5" s="1534"/>
      <c r="C5" s="1539" t="s">
        <v>304</v>
      </c>
      <c r="D5" s="1539" t="s">
        <v>303</v>
      </c>
      <c r="E5" s="312" t="s">
        <v>302</v>
      </c>
      <c r="F5" s="1543" t="s">
        <v>301</v>
      </c>
      <c r="G5" s="1544"/>
      <c r="H5" s="1544"/>
      <c r="I5" s="1544"/>
      <c r="J5" s="1544"/>
      <c r="K5" s="1544"/>
      <c r="L5" s="1544"/>
      <c r="M5" s="1544"/>
      <c r="N5" s="1544"/>
      <c r="O5" s="1544"/>
      <c r="P5" s="1544"/>
      <c r="Q5" s="1544"/>
      <c r="R5" s="1544"/>
      <c r="S5" s="1544"/>
      <c r="T5" s="1544"/>
      <c r="U5" s="1544"/>
      <c r="V5" s="1544"/>
      <c r="W5" s="1544"/>
      <c r="X5" s="1544"/>
      <c r="Y5" s="1544"/>
      <c r="Z5" s="1544"/>
      <c r="AA5" s="1544"/>
      <c r="AB5" s="1545"/>
    </row>
    <row r="6" spans="1:29" ht="32.25" customHeight="1">
      <c r="A6" s="1535"/>
      <c r="B6" s="1536"/>
      <c r="C6" s="1540"/>
      <c r="D6" s="1542"/>
      <c r="E6" s="312" t="s">
        <v>300</v>
      </c>
      <c r="F6" s="312" t="s">
        <v>299</v>
      </c>
      <c r="G6" s="312" t="s">
        <v>298</v>
      </c>
      <c r="H6" s="312" t="s">
        <v>297</v>
      </c>
      <c r="I6" s="312" t="s">
        <v>296</v>
      </c>
      <c r="J6" s="312" t="s">
        <v>295</v>
      </c>
      <c r="K6" s="312" t="s">
        <v>294</v>
      </c>
      <c r="L6" s="312" t="s">
        <v>293</v>
      </c>
      <c r="M6" s="312" t="s">
        <v>292</v>
      </c>
      <c r="N6" s="312" t="s">
        <v>291</v>
      </c>
      <c r="O6" s="312" t="s">
        <v>290</v>
      </c>
      <c r="P6" s="312" t="s">
        <v>289</v>
      </c>
      <c r="Q6" s="312" t="s">
        <v>288</v>
      </c>
      <c r="R6" s="312" t="s">
        <v>287</v>
      </c>
      <c r="S6" s="312" t="s">
        <v>286</v>
      </c>
      <c r="T6" s="312" t="s">
        <v>285</v>
      </c>
      <c r="U6" s="312" t="s">
        <v>284</v>
      </c>
      <c r="V6" s="312" t="s">
        <v>283</v>
      </c>
      <c r="W6" s="312" t="s">
        <v>282</v>
      </c>
      <c r="X6" s="312" t="s">
        <v>281</v>
      </c>
      <c r="Y6" s="312" t="s">
        <v>280</v>
      </c>
      <c r="Z6" s="312" t="s">
        <v>279</v>
      </c>
      <c r="AA6" s="312" t="s">
        <v>278</v>
      </c>
      <c r="AB6" s="312" t="s">
        <v>277</v>
      </c>
    </row>
    <row r="7" spans="1:29" ht="16.5" customHeight="1" thickBot="1">
      <c r="A7" s="1537"/>
      <c r="B7" s="1538"/>
      <c r="C7" s="1541"/>
      <c r="D7" s="311" t="s">
        <v>276</v>
      </c>
      <c r="E7" s="311" t="s">
        <v>275</v>
      </c>
      <c r="F7" s="311" t="s">
        <v>274</v>
      </c>
      <c r="G7" s="311" t="s">
        <v>274</v>
      </c>
      <c r="H7" s="311" t="s">
        <v>274</v>
      </c>
      <c r="I7" s="311" t="s">
        <v>274</v>
      </c>
      <c r="J7" s="311" t="s">
        <v>274</v>
      </c>
      <c r="K7" s="311" t="s">
        <v>274</v>
      </c>
      <c r="L7" s="311" t="s">
        <v>274</v>
      </c>
      <c r="M7" s="311" t="s">
        <v>274</v>
      </c>
      <c r="N7" s="311" t="s">
        <v>274</v>
      </c>
      <c r="O7" s="311" t="s">
        <v>274</v>
      </c>
      <c r="P7" s="311" t="s">
        <v>274</v>
      </c>
      <c r="Q7" s="311" t="s">
        <v>274</v>
      </c>
      <c r="R7" s="311" t="s">
        <v>274</v>
      </c>
      <c r="S7" s="311" t="s">
        <v>274</v>
      </c>
      <c r="T7" s="311" t="s">
        <v>274</v>
      </c>
      <c r="U7" s="311" t="s">
        <v>274</v>
      </c>
      <c r="V7" s="311" t="s">
        <v>274</v>
      </c>
      <c r="W7" s="311" t="s">
        <v>274</v>
      </c>
      <c r="X7" s="311" t="s">
        <v>274</v>
      </c>
      <c r="Y7" s="311" t="s">
        <v>274</v>
      </c>
      <c r="Z7" s="311" t="s">
        <v>274</v>
      </c>
      <c r="AA7" s="311" t="s">
        <v>274</v>
      </c>
      <c r="AB7" s="311" t="s">
        <v>274</v>
      </c>
    </row>
    <row r="8" spans="1:29" ht="9.75" customHeight="1">
      <c r="A8" s="310"/>
      <c r="B8" s="310"/>
      <c r="C8" s="309"/>
      <c r="D8" s="309"/>
      <c r="E8" s="308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</row>
    <row r="9" spans="1:29" ht="20.25" customHeight="1">
      <c r="A9" s="306" t="s">
        <v>66</v>
      </c>
      <c r="B9" s="305" t="s">
        <v>67</v>
      </c>
      <c r="C9" s="304">
        <v>225</v>
      </c>
      <c r="D9" s="303">
        <v>89.864424199999988</v>
      </c>
      <c r="E9" s="302">
        <v>25076.326700000001</v>
      </c>
      <c r="F9" s="296">
        <v>0.21655599725080082</v>
      </c>
      <c r="G9" s="296">
        <v>3.2774133103497922</v>
      </c>
      <c r="H9" s="296">
        <v>6.9018322380793711</v>
      </c>
      <c r="I9" s="296">
        <v>6.3506419262184517</v>
      </c>
      <c r="J9" s="296">
        <v>3.6798079211417241</v>
      </c>
      <c r="K9" s="296">
        <v>3.4323936612949439</v>
      </c>
      <c r="L9" s="296">
        <v>4.0523758232682257</v>
      </c>
      <c r="M9" s="296">
        <v>4.2304195835486142</v>
      </c>
      <c r="N9" s="296">
        <v>3.7705345915964821</v>
      </c>
      <c r="O9" s="296">
        <v>4.3701870177898501</v>
      </c>
      <c r="P9" s="296">
        <v>3.5634138075298547</v>
      </c>
      <c r="Q9" s="296">
        <v>4.9914415408895483</v>
      </c>
      <c r="R9" s="296">
        <v>5.6771019737975461</v>
      </c>
      <c r="S9" s="296">
        <v>5.8043080411792145</v>
      </c>
      <c r="T9" s="296">
        <v>8.9336171365575847</v>
      </c>
      <c r="U9" s="296">
        <v>7.7205803762330234</v>
      </c>
      <c r="V9" s="296">
        <v>5.4917703462011387</v>
      </c>
      <c r="W9" s="296">
        <v>8.0343862037453526</v>
      </c>
      <c r="X9" s="296">
        <v>3.6656805285578189</v>
      </c>
      <c r="Y9" s="296">
        <v>3.7584399277773373</v>
      </c>
      <c r="Z9" s="296">
        <v>1.0091106776378811</v>
      </c>
      <c r="AA9" s="296">
        <v>0.8304248390210015</v>
      </c>
      <c r="AB9" s="296">
        <v>0.2375624190557046</v>
      </c>
    </row>
    <row r="10" spans="1:29" s="295" customFormat="1" ht="20.25" customHeight="1">
      <c r="A10" s="306" t="s">
        <v>69</v>
      </c>
      <c r="B10" s="305" t="s">
        <v>70</v>
      </c>
      <c r="C10" s="304">
        <v>104</v>
      </c>
      <c r="D10" s="303">
        <v>23.204089400000001</v>
      </c>
      <c r="E10" s="302">
        <v>35498.691599999998</v>
      </c>
      <c r="F10" s="296">
        <v>5.6029778957841801E-2</v>
      </c>
      <c r="G10" s="296">
        <v>0.59631385491903854</v>
      </c>
      <c r="H10" s="296">
        <v>0.63814829122318417</v>
      </c>
      <c r="I10" s="296">
        <v>0.81990202985513416</v>
      </c>
      <c r="J10" s="296">
        <v>0.84780443916062476</v>
      </c>
      <c r="K10" s="296">
        <v>0.97097152194216252</v>
      </c>
      <c r="L10" s="296">
        <v>0.76974104400752741</v>
      </c>
      <c r="M10" s="296">
        <v>1.0228774588327521</v>
      </c>
      <c r="N10" s="296">
        <v>1.4585196349053886</v>
      </c>
      <c r="O10" s="296">
        <v>2.019130731327039</v>
      </c>
      <c r="P10" s="296">
        <v>2.3641841338535783</v>
      </c>
      <c r="Q10" s="296">
        <v>2.6952352631428838</v>
      </c>
      <c r="R10" s="296">
        <v>2.9713486623612124</v>
      </c>
      <c r="S10" s="296">
        <v>3.4331047698859494</v>
      </c>
      <c r="T10" s="296">
        <v>8.228729285968015</v>
      </c>
      <c r="U10" s="296">
        <v>9.8941327126588305</v>
      </c>
      <c r="V10" s="296">
        <v>10.491250305215596</v>
      </c>
      <c r="W10" s="296">
        <v>15.511773541089703</v>
      </c>
      <c r="X10" s="296">
        <v>10.445472598463613</v>
      </c>
      <c r="Y10" s="296">
        <v>15.534266990024612</v>
      </c>
      <c r="Z10" s="296">
        <v>4.7008748380360919</v>
      </c>
      <c r="AA10" s="296">
        <v>2.7642006930037084</v>
      </c>
      <c r="AB10" s="296">
        <v>1.7659874211655122</v>
      </c>
    </row>
    <row r="11" spans="1:29" ht="20.25" customHeight="1">
      <c r="A11" s="306" t="s">
        <v>273</v>
      </c>
      <c r="B11" s="305" t="s">
        <v>272</v>
      </c>
      <c r="C11" s="304">
        <v>680</v>
      </c>
      <c r="D11" s="303">
        <v>96.425908399999997</v>
      </c>
      <c r="E11" s="302">
        <v>26932.641299999999</v>
      </c>
      <c r="F11" s="296">
        <v>0.60276829085076056</v>
      </c>
      <c r="G11" s="296">
        <v>3.0239502519428694</v>
      </c>
      <c r="H11" s="296">
        <v>7.2412997874334781</v>
      </c>
      <c r="I11" s="296">
        <v>7.2323241914099512</v>
      </c>
      <c r="J11" s="296">
        <v>4.6848350977007751</v>
      </c>
      <c r="K11" s="296">
        <v>4.4478174706000493</v>
      </c>
      <c r="L11" s="296">
        <v>4.2688010601101061</v>
      </c>
      <c r="M11" s="296">
        <v>5.1344343881752845</v>
      </c>
      <c r="N11" s="296">
        <v>6.2661599981359366</v>
      </c>
      <c r="O11" s="296">
        <v>4.0578663607383758</v>
      </c>
      <c r="P11" s="296">
        <v>3.8260661073533631</v>
      </c>
      <c r="Q11" s="296">
        <v>3.3593734855600279</v>
      </c>
      <c r="R11" s="296">
        <v>3.732115009040454</v>
      </c>
      <c r="S11" s="296">
        <v>4.0539753940238743</v>
      </c>
      <c r="T11" s="296">
        <v>6.8319263041549947</v>
      </c>
      <c r="U11" s="296">
        <v>6.4521619793213167</v>
      </c>
      <c r="V11" s="296">
        <v>5.0222780167243934</v>
      </c>
      <c r="W11" s="296">
        <v>5.8331255503111237</v>
      </c>
      <c r="X11" s="296">
        <v>3.7235625358132483</v>
      </c>
      <c r="Y11" s="296">
        <v>4.7823884436436384</v>
      </c>
      <c r="Z11" s="296">
        <v>2.0301894298773338</v>
      </c>
      <c r="AA11" s="296">
        <v>1.5809786242055253</v>
      </c>
      <c r="AB11" s="296">
        <v>1.8116022228731217</v>
      </c>
    </row>
    <row r="12" spans="1:29" ht="20.25" customHeight="1">
      <c r="A12" s="306" t="s">
        <v>271</v>
      </c>
      <c r="B12" s="305" t="s">
        <v>270</v>
      </c>
      <c r="C12" s="304">
        <v>88</v>
      </c>
      <c r="D12" s="303">
        <v>30.7631023</v>
      </c>
      <c r="E12" s="302">
        <v>23678.352699999999</v>
      </c>
      <c r="F12" s="296">
        <v>0.5734831236445227</v>
      </c>
      <c r="G12" s="296">
        <v>5.1641413941532166</v>
      </c>
      <c r="H12" s="296">
        <v>8.4541535331435025</v>
      </c>
      <c r="I12" s="296">
        <v>8.6616342331637988</v>
      </c>
      <c r="J12" s="296">
        <v>4.3578742056843849</v>
      </c>
      <c r="K12" s="296">
        <v>5.1414226191355228</v>
      </c>
      <c r="L12" s="296">
        <v>6.7311800344661599</v>
      </c>
      <c r="M12" s="296">
        <v>5.5302829454882376</v>
      </c>
      <c r="N12" s="296">
        <v>6.7233183436119184</v>
      </c>
      <c r="O12" s="296">
        <v>4.9812827232317201</v>
      </c>
      <c r="P12" s="296">
        <v>5.0883967576963141</v>
      </c>
      <c r="Q12" s="296">
        <v>3.9385725411705304</v>
      </c>
      <c r="R12" s="296">
        <v>4.0649980219972814</v>
      </c>
      <c r="S12" s="296">
        <v>3.2016371118721665</v>
      </c>
      <c r="T12" s="296">
        <v>6.0353451413773707</v>
      </c>
      <c r="U12" s="296">
        <v>5.2179288822896126</v>
      </c>
      <c r="V12" s="296">
        <v>3.1670609501565123</v>
      </c>
      <c r="W12" s="296">
        <v>4.4006416739055609</v>
      </c>
      <c r="X12" s="296">
        <v>2.7243923315237293</v>
      </c>
      <c r="Y12" s="296">
        <v>2.980140270183349</v>
      </c>
      <c r="Z12" s="296">
        <v>1.0366363473036333</v>
      </c>
      <c r="AA12" s="296">
        <v>0.90038903521118541</v>
      </c>
      <c r="AB12" s="296">
        <v>0.92508745452502694</v>
      </c>
    </row>
    <row r="13" spans="1:29" ht="20.25" customHeight="1">
      <c r="A13" s="306" t="s">
        <v>269</v>
      </c>
      <c r="B13" s="305" t="s">
        <v>268</v>
      </c>
      <c r="C13" s="304">
        <v>171</v>
      </c>
      <c r="D13" s="303">
        <v>59.969278599999996</v>
      </c>
      <c r="E13" s="302">
        <v>26424.953799999999</v>
      </c>
      <c r="F13" s="296">
        <v>0.38254987446188821</v>
      </c>
      <c r="G13" s="296">
        <v>7.0577477315193189</v>
      </c>
      <c r="H13" s="296">
        <v>7.7565013430059837</v>
      </c>
      <c r="I13" s="296">
        <v>6.3924108968687845</v>
      </c>
      <c r="J13" s="296">
        <v>3.062387013606664</v>
      </c>
      <c r="K13" s="296">
        <v>2.9300814367308399</v>
      </c>
      <c r="L13" s="296">
        <v>3.8850460675710048</v>
      </c>
      <c r="M13" s="296">
        <v>3.5816779026586456</v>
      </c>
      <c r="N13" s="296">
        <v>5.3256671992048945</v>
      </c>
      <c r="O13" s="296">
        <v>4.2241787113977391</v>
      </c>
      <c r="P13" s="296">
        <v>3.4907290013657089</v>
      </c>
      <c r="Q13" s="296">
        <v>4.13306772711453</v>
      </c>
      <c r="R13" s="296">
        <v>3.2552009054849633</v>
      </c>
      <c r="S13" s="296">
        <v>3.834851366712956</v>
      </c>
      <c r="T13" s="296">
        <v>7.0286418286178955</v>
      </c>
      <c r="U13" s="296">
        <v>5.7330367819365433</v>
      </c>
      <c r="V13" s="296">
        <v>5.1694770595422845</v>
      </c>
      <c r="W13" s="296">
        <v>7.4576591621697457</v>
      </c>
      <c r="X13" s="296">
        <v>4.9488029025581772</v>
      </c>
      <c r="Y13" s="296">
        <v>5.8657580716670488</v>
      </c>
      <c r="Z13" s="296">
        <v>2.1557576315416944</v>
      </c>
      <c r="AA13" s="296">
        <v>1.1350543409738467</v>
      </c>
      <c r="AB13" s="296">
        <v>1.1937152100408959</v>
      </c>
    </row>
    <row r="14" spans="1:29" s="295" customFormat="1" ht="20.25" customHeight="1">
      <c r="A14" s="306" t="s">
        <v>267</v>
      </c>
      <c r="B14" s="305" t="s">
        <v>266</v>
      </c>
      <c r="C14" s="304">
        <v>9</v>
      </c>
      <c r="D14" s="303" t="s">
        <v>265</v>
      </c>
      <c r="E14" s="302" t="s">
        <v>265</v>
      </c>
      <c r="F14" s="296" t="s">
        <v>265</v>
      </c>
      <c r="G14" s="296" t="s">
        <v>265</v>
      </c>
      <c r="H14" s="296" t="s">
        <v>265</v>
      </c>
      <c r="I14" s="296" t="s">
        <v>265</v>
      </c>
      <c r="J14" s="296" t="s">
        <v>265</v>
      </c>
      <c r="K14" s="296" t="s">
        <v>265</v>
      </c>
      <c r="L14" s="296" t="s">
        <v>265</v>
      </c>
      <c r="M14" s="296" t="s">
        <v>265</v>
      </c>
      <c r="N14" s="296" t="s">
        <v>265</v>
      </c>
      <c r="O14" s="296" t="s">
        <v>265</v>
      </c>
      <c r="P14" s="296" t="s">
        <v>265</v>
      </c>
      <c r="Q14" s="296" t="s">
        <v>265</v>
      </c>
      <c r="R14" s="296" t="s">
        <v>265</v>
      </c>
      <c r="S14" s="296" t="s">
        <v>265</v>
      </c>
      <c r="T14" s="296" t="s">
        <v>265</v>
      </c>
      <c r="U14" s="296" t="s">
        <v>265</v>
      </c>
      <c r="V14" s="296" t="s">
        <v>265</v>
      </c>
      <c r="W14" s="296" t="s">
        <v>265</v>
      </c>
      <c r="X14" s="296" t="s">
        <v>265</v>
      </c>
      <c r="Y14" s="296" t="s">
        <v>265</v>
      </c>
      <c r="Z14" s="296" t="s">
        <v>265</v>
      </c>
      <c r="AA14" s="296" t="s">
        <v>265</v>
      </c>
      <c r="AB14" s="296" t="s">
        <v>265</v>
      </c>
    </row>
    <row r="15" spans="1:29" ht="20.25" customHeight="1">
      <c r="A15" s="306" t="s">
        <v>264</v>
      </c>
      <c r="B15" s="305" t="s">
        <v>263</v>
      </c>
      <c r="C15" s="304">
        <v>142</v>
      </c>
      <c r="D15" s="303">
        <v>29.820762500000001</v>
      </c>
      <c r="E15" s="302">
        <v>33045.395900000003</v>
      </c>
      <c r="F15" s="296">
        <v>0.27907334696756997</v>
      </c>
      <c r="G15" s="296">
        <v>1.6697678337366457</v>
      </c>
      <c r="H15" s="296">
        <v>3.4441510340320782</v>
      </c>
      <c r="I15" s="296">
        <v>3.1072545512543481</v>
      </c>
      <c r="J15" s="296">
        <v>3.0560130714296792</v>
      </c>
      <c r="K15" s="296">
        <v>2.5115786358581542</v>
      </c>
      <c r="L15" s="296">
        <v>2.3363396559695615</v>
      </c>
      <c r="M15" s="296">
        <v>3.5679845543855562</v>
      </c>
      <c r="N15" s="296">
        <v>3.2074763346510675</v>
      </c>
      <c r="O15" s="296">
        <v>2.9407303049343558</v>
      </c>
      <c r="P15" s="296">
        <v>2.9145083060837225</v>
      </c>
      <c r="Q15" s="296">
        <v>3.5356312569137023</v>
      </c>
      <c r="R15" s="296">
        <v>3.7567312371707469</v>
      </c>
      <c r="S15" s="296">
        <v>3.9557053579699715</v>
      </c>
      <c r="T15" s="296">
        <v>8.2286068305597482</v>
      </c>
      <c r="U15" s="296">
        <v>8.5426672104712278</v>
      </c>
      <c r="V15" s="296">
        <v>6.3441503214413109</v>
      </c>
      <c r="W15" s="296">
        <v>9.0633121805654699</v>
      </c>
      <c r="X15" s="296">
        <v>7.4307389021323642</v>
      </c>
      <c r="Y15" s="296">
        <v>9.6560622821096533</v>
      </c>
      <c r="Z15" s="296">
        <v>3.8289423350593399</v>
      </c>
      <c r="AA15" s="296">
        <v>3.6067699476161952</v>
      </c>
      <c r="AB15" s="296">
        <v>3.0158048440243603</v>
      </c>
    </row>
    <row r="16" spans="1:29" ht="20.25" customHeight="1">
      <c r="A16" s="306" t="s">
        <v>262</v>
      </c>
      <c r="B16" s="305" t="s">
        <v>261</v>
      </c>
      <c r="C16" s="304">
        <v>74</v>
      </c>
      <c r="D16" s="303">
        <v>7.9227159</v>
      </c>
      <c r="E16" s="302">
        <v>34648.156999999999</v>
      </c>
      <c r="F16" s="296">
        <v>3.5593854879991337E-3</v>
      </c>
      <c r="G16" s="296">
        <v>9.0524513191240392E-3</v>
      </c>
      <c r="H16" s="296">
        <v>0.2796679860753305</v>
      </c>
      <c r="I16" s="296">
        <v>2.1830039368191909</v>
      </c>
      <c r="J16" s="296">
        <v>4.0113630731098162</v>
      </c>
      <c r="K16" s="296">
        <v>2.460423956385966</v>
      </c>
      <c r="L16" s="296">
        <v>3.7274011049670479</v>
      </c>
      <c r="M16" s="296">
        <v>4.3989915124938408</v>
      </c>
      <c r="N16" s="296">
        <v>5.3129672363993263</v>
      </c>
      <c r="O16" s="296">
        <v>6.088474029467597</v>
      </c>
      <c r="P16" s="296">
        <v>10.467620074575688</v>
      </c>
      <c r="Q16" s="296">
        <v>3.8481071875870243</v>
      </c>
      <c r="R16" s="296">
        <v>3.8791192802962926</v>
      </c>
      <c r="S16" s="296">
        <v>3.2155980754024012</v>
      </c>
      <c r="T16" s="296">
        <v>5.8204156986116331</v>
      </c>
      <c r="U16" s="296">
        <v>5.2098371973681399</v>
      </c>
      <c r="V16" s="296">
        <v>4.3830007838599894</v>
      </c>
      <c r="W16" s="296">
        <v>7.1458084215792725</v>
      </c>
      <c r="X16" s="296">
        <v>5.470754037766266</v>
      </c>
      <c r="Y16" s="296">
        <v>7.4721119307080031</v>
      </c>
      <c r="Z16" s="296">
        <v>4.0068949083482854</v>
      </c>
      <c r="AA16" s="296">
        <v>7.0091343298072832</v>
      </c>
      <c r="AB16" s="296">
        <v>3.5966921393710454</v>
      </c>
    </row>
    <row r="17" spans="1:28" ht="20.25" customHeight="1">
      <c r="A17" s="306" t="s">
        <v>260</v>
      </c>
      <c r="B17" s="305" t="s">
        <v>259</v>
      </c>
      <c r="C17" s="304">
        <v>541</v>
      </c>
      <c r="D17" s="303">
        <v>127.56996980000001</v>
      </c>
      <c r="E17" s="302">
        <v>31825.0677</v>
      </c>
      <c r="F17" s="296">
        <v>0.1167293527100921</v>
      </c>
      <c r="G17" s="296">
        <v>1.2436581293288038</v>
      </c>
      <c r="H17" s="296">
        <v>1.5194136230014219</v>
      </c>
      <c r="I17" s="296">
        <v>3.2531547248198844</v>
      </c>
      <c r="J17" s="296">
        <v>2.4177748923477442</v>
      </c>
      <c r="K17" s="296">
        <v>2.8564596399238149</v>
      </c>
      <c r="L17" s="296">
        <v>2.784612480170078</v>
      </c>
      <c r="M17" s="296">
        <v>3.4811352600947307</v>
      </c>
      <c r="N17" s="296">
        <v>3.4767213686367122</v>
      </c>
      <c r="O17" s="296">
        <v>3.8558321427148283</v>
      </c>
      <c r="P17" s="296">
        <v>4.2033137645220329</v>
      </c>
      <c r="Q17" s="296">
        <v>4.2222331857916604</v>
      </c>
      <c r="R17" s="296">
        <v>4.3608578952567871</v>
      </c>
      <c r="S17" s="296">
        <v>4.3516566702205175</v>
      </c>
      <c r="T17" s="296">
        <v>8.4078162100497718</v>
      </c>
      <c r="U17" s="296">
        <v>7.9671908019844961</v>
      </c>
      <c r="V17" s="296">
        <v>6.5518554351809533</v>
      </c>
      <c r="W17" s="296">
        <v>10.2926982114877</v>
      </c>
      <c r="X17" s="296">
        <v>7.6180535397445865</v>
      </c>
      <c r="Y17" s="296">
        <v>9.0466140409794153</v>
      </c>
      <c r="Z17" s="296">
        <v>3.3218108514438169</v>
      </c>
      <c r="AA17" s="296">
        <v>2.5685262802343312</v>
      </c>
      <c r="AB17" s="296">
        <v>2.0818814993558146</v>
      </c>
    </row>
    <row r="18" spans="1:28" s="295" customFormat="1" ht="20.25" customHeight="1">
      <c r="A18" s="306" t="s">
        <v>258</v>
      </c>
      <c r="B18" s="305" t="s">
        <v>257</v>
      </c>
      <c r="C18" s="304">
        <v>382</v>
      </c>
      <c r="D18" s="303">
        <v>190.53026410000001</v>
      </c>
      <c r="E18" s="302">
        <v>29678.8403</v>
      </c>
      <c r="F18" s="296">
        <v>0.1716271173740529</v>
      </c>
      <c r="G18" s="296">
        <v>1.6858388955542314</v>
      </c>
      <c r="H18" s="296">
        <v>2.6637925077016673</v>
      </c>
      <c r="I18" s="296">
        <v>3.3871652519270294</v>
      </c>
      <c r="J18" s="296">
        <v>2.7087073669783464</v>
      </c>
      <c r="K18" s="296">
        <v>2.6667033313580548</v>
      </c>
      <c r="L18" s="296">
        <v>2.5837707847905094</v>
      </c>
      <c r="M18" s="296">
        <v>3.1154979121240824</v>
      </c>
      <c r="N18" s="296">
        <v>3.7546248800901125</v>
      </c>
      <c r="O18" s="296">
        <v>3.997399487150556</v>
      </c>
      <c r="P18" s="296">
        <v>4.4348900369786453</v>
      </c>
      <c r="Q18" s="296">
        <v>4.4562796047685733</v>
      </c>
      <c r="R18" s="296">
        <v>4.5367154876053108</v>
      </c>
      <c r="S18" s="296">
        <v>4.7686554904638907</v>
      </c>
      <c r="T18" s="296">
        <v>9.3353336195790231</v>
      </c>
      <c r="U18" s="296">
        <v>8.3743730558341252</v>
      </c>
      <c r="V18" s="296">
        <v>7.5538367450360342</v>
      </c>
      <c r="W18" s="296">
        <v>10.195835759616731</v>
      </c>
      <c r="X18" s="296">
        <v>7.1284326740194759</v>
      </c>
      <c r="Y18" s="296">
        <v>7.2290618317575728</v>
      </c>
      <c r="Z18" s="296">
        <v>2.2707441888230711</v>
      </c>
      <c r="AA18" s="296">
        <v>1.5894447080651477</v>
      </c>
      <c r="AB18" s="296">
        <v>1.3912692099186568</v>
      </c>
    </row>
    <row r="19" spans="1:28" s="295" customFormat="1" ht="20.25" customHeight="1">
      <c r="A19" s="306" t="s">
        <v>256</v>
      </c>
      <c r="B19" s="305" t="s">
        <v>255</v>
      </c>
      <c r="C19" s="304">
        <v>69</v>
      </c>
      <c r="D19" s="303">
        <v>42.096495099999999</v>
      </c>
      <c r="E19" s="302">
        <v>34619.048799999997</v>
      </c>
      <c r="F19" s="296">
        <v>0.1019502927691479</v>
      </c>
      <c r="G19" s="296">
        <v>2.2806454497443425</v>
      </c>
      <c r="H19" s="296">
        <v>2.4039051175070392</v>
      </c>
      <c r="I19" s="296">
        <v>2.9341566253101203</v>
      </c>
      <c r="J19" s="296">
        <v>1.1166236022342866</v>
      </c>
      <c r="K19" s="296">
        <v>1.6251037013292824</v>
      </c>
      <c r="L19" s="296">
        <v>2.5068265124998494</v>
      </c>
      <c r="M19" s="296">
        <v>2.5156393601993723</v>
      </c>
      <c r="N19" s="296">
        <v>3.5543412734139945</v>
      </c>
      <c r="O19" s="296">
        <v>3.0783660181723773</v>
      </c>
      <c r="P19" s="296">
        <v>3.0857112852608957</v>
      </c>
      <c r="Q19" s="296">
        <v>3.9667497164152272</v>
      </c>
      <c r="R19" s="296">
        <v>3.7232282551712959</v>
      </c>
      <c r="S19" s="296">
        <v>4.299759625356554</v>
      </c>
      <c r="T19" s="296">
        <v>8.0172339573229703</v>
      </c>
      <c r="U19" s="296">
        <v>7.6162160112944886</v>
      </c>
      <c r="V19" s="296">
        <v>7.0392862706520187</v>
      </c>
      <c r="W19" s="296">
        <v>9.5869014520403617</v>
      </c>
      <c r="X19" s="296">
        <v>7.2752847778056475</v>
      </c>
      <c r="Y19" s="296">
        <v>9.2603419613429985</v>
      </c>
      <c r="Z19" s="296">
        <v>5.9388756571327956</v>
      </c>
      <c r="AA19" s="296">
        <v>4.4488900929901884</v>
      </c>
      <c r="AB19" s="296">
        <v>3.6239625089358096</v>
      </c>
    </row>
    <row r="20" spans="1:28" s="295" customFormat="1" ht="20.25" customHeight="1">
      <c r="A20" s="306" t="s">
        <v>254</v>
      </c>
      <c r="B20" s="305" t="s">
        <v>253</v>
      </c>
      <c r="C20" s="304">
        <v>224</v>
      </c>
      <c r="D20" s="303">
        <v>89.292886699999997</v>
      </c>
      <c r="E20" s="302">
        <v>32302.0887</v>
      </c>
      <c r="F20" s="296">
        <v>5.8587197629483737E-2</v>
      </c>
      <c r="G20" s="296">
        <v>1.1907278835907542</v>
      </c>
      <c r="H20" s="296">
        <v>0.81844391754892154</v>
      </c>
      <c r="I20" s="296">
        <v>3.1905444042498408</v>
      </c>
      <c r="J20" s="296">
        <v>2.7161921734578662</v>
      </c>
      <c r="K20" s="296">
        <v>2.5643912797815283</v>
      </c>
      <c r="L20" s="296">
        <v>2.9308656005182105</v>
      </c>
      <c r="M20" s="296">
        <v>2.7645423854350537</v>
      </c>
      <c r="N20" s="296">
        <v>3.47184273526236</v>
      </c>
      <c r="O20" s="296">
        <v>3.9386900009359871</v>
      </c>
      <c r="P20" s="296">
        <v>4.1637496976564874</v>
      </c>
      <c r="Q20" s="296">
        <v>4.1740660849303692</v>
      </c>
      <c r="R20" s="296">
        <v>4.2928491189657105</v>
      </c>
      <c r="S20" s="296">
        <v>4.8278899465795861</v>
      </c>
      <c r="T20" s="296">
        <v>8.7552662803542223</v>
      </c>
      <c r="U20" s="296">
        <v>7.9629750619317807</v>
      </c>
      <c r="V20" s="296">
        <v>6.8290622303288124</v>
      </c>
      <c r="W20" s="296">
        <v>10.386855037132538</v>
      </c>
      <c r="X20" s="296">
        <v>6.5759861921901557</v>
      </c>
      <c r="Y20" s="296">
        <v>9.2697185698667752</v>
      </c>
      <c r="Z20" s="296">
        <v>3.7964993912555407</v>
      </c>
      <c r="AA20" s="296">
        <v>3.0005543543481386</v>
      </c>
      <c r="AB20" s="296">
        <v>2.3197004560498771</v>
      </c>
    </row>
    <row r="21" spans="1:28" s="295" customFormat="1" ht="20.25" customHeight="1">
      <c r="A21" s="306" t="s">
        <v>252</v>
      </c>
      <c r="B21" s="305" t="s">
        <v>251</v>
      </c>
      <c r="C21" s="304">
        <v>257</v>
      </c>
      <c r="D21" s="303">
        <v>111.3791609</v>
      </c>
      <c r="E21" s="302">
        <v>32199.348099999999</v>
      </c>
      <c r="F21" s="296">
        <v>4.3145683278351936E-2</v>
      </c>
      <c r="G21" s="296">
        <v>0.31359780157941558</v>
      </c>
      <c r="H21" s="296">
        <v>2.094802368007425</v>
      </c>
      <c r="I21" s="296">
        <v>2.640671716534722</v>
      </c>
      <c r="J21" s="296">
        <v>1.4664294350955198</v>
      </c>
      <c r="K21" s="296">
        <v>1.998677474324553</v>
      </c>
      <c r="L21" s="296">
        <v>1.9492029590249857</v>
      </c>
      <c r="M21" s="296">
        <v>2.8859781973810863</v>
      </c>
      <c r="N21" s="296">
        <v>3.5142202260925814</v>
      </c>
      <c r="O21" s="296">
        <v>3.9295955945741015</v>
      </c>
      <c r="P21" s="296">
        <v>4.343595301767083</v>
      </c>
      <c r="Q21" s="296">
        <v>4.198981624757419</v>
      </c>
      <c r="R21" s="296">
        <v>4.1722820161774088</v>
      </c>
      <c r="S21" s="296">
        <v>4.4213198952192858</v>
      </c>
      <c r="T21" s="296">
        <v>9.6812647113415284</v>
      </c>
      <c r="U21" s="296">
        <v>8.5130365710988229</v>
      </c>
      <c r="V21" s="296">
        <v>7.4075017564618779</v>
      </c>
      <c r="W21" s="296">
        <v>10.906067258763125</v>
      </c>
      <c r="X21" s="296">
        <v>7.5321187843497199</v>
      </c>
      <c r="Y21" s="296">
        <v>9.8810228152832114</v>
      </c>
      <c r="Z21" s="296">
        <v>3.69809429943371</v>
      </c>
      <c r="AA21" s="296">
        <v>2.6415825691500605</v>
      </c>
      <c r="AB21" s="296">
        <v>1.7668111198708087</v>
      </c>
    </row>
    <row r="22" spans="1:28" s="295" customFormat="1" ht="20.25" customHeight="1">
      <c r="A22" s="306" t="s">
        <v>250</v>
      </c>
      <c r="B22" s="305" t="s">
        <v>249</v>
      </c>
      <c r="C22" s="304">
        <v>301</v>
      </c>
      <c r="D22" s="303">
        <v>182.47810870000001</v>
      </c>
      <c r="E22" s="302">
        <v>37461.763899999998</v>
      </c>
      <c r="F22" s="296">
        <v>3.3506923343073862E-2</v>
      </c>
      <c r="G22" s="296">
        <v>0.24439073989591387</v>
      </c>
      <c r="H22" s="296">
        <v>0.63216410352898389</v>
      </c>
      <c r="I22" s="296">
        <v>1.2328093030043554</v>
      </c>
      <c r="J22" s="296">
        <v>0.86669541418805807</v>
      </c>
      <c r="K22" s="296">
        <v>1.0036240582758735</v>
      </c>
      <c r="L22" s="296">
        <v>1.3326166175899212</v>
      </c>
      <c r="M22" s="296">
        <v>1.5894487950707261</v>
      </c>
      <c r="N22" s="296">
        <v>2.1252856726917622</v>
      </c>
      <c r="O22" s="296">
        <v>2.3596835426867835</v>
      </c>
      <c r="P22" s="296">
        <v>2.7247487577670184</v>
      </c>
      <c r="Q22" s="296">
        <v>3.1213115044741802</v>
      </c>
      <c r="R22" s="296">
        <v>3.4951820497468797</v>
      </c>
      <c r="S22" s="296">
        <v>3.7364968042328242</v>
      </c>
      <c r="T22" s="296">
        <v>7.92982977689093</v>
      </c>
      <c r="U22" s="296">
        <v>7.6797995660067899</v>
      </c>
      <c r="V22" s="296">
        <v>7.0793919292741982</v>
      </c>
      <c r="W22" s="296">
        <v>12.038954456787396</v>
      </c>
      <c r="X22" s="296">
        <v>9.3758376398604142</v>
      </c>
      <c r="Y22" s="296">
        <v>17.272407153132662</v>
      </c>
      <c r="Z22" s="296">
        <v>7.1936607045730518</v>
      </c>
      <c r="AA22" s="296">
        <v>4.3173885657441602</v>
      </c>
      <c r="AB22" s="296">
        <v>2.6147659760351294</v>
      </c>
    </row>
    <row r="23" spans="1:28" s="295" customFormat="1" ht="20.25" customHeight="1">
      <c r="A23" s="306" t="s">
        <v>248</v>
      </c>
      <c r="B23" s="305" t="s">
        <v>247</v>
      </c>
      <c r="C23" s="304">
        <v>328</v>
      </c>
      <c r="D23" s="303">
        <v>84.285388000000012</v>
      </c>
      <c r="E23" s="302">
        <v>29895.894400000001</v>
      </c>
      <c r="F23" s="296">
        <v>1.3013050375944166E-2</v>
      </c>
      <c r="G23" s="296">
        <v>2.4978423306303106</v>
      </c>
      <c r="H23" s="296">
        <v>5.8790650640417041</v>
      </c>
      <c r="I23" s="296">
        <v>3.942292702028019</v>
      </c>
      <c r="J23" s="296">
        <v>2.4685607426995526</v>
      </c>
      <c r="K23" s="296">
        <v>2.9340379853267087</v>
      </c>
      <c r="L23" s="296">
        <v>2.9501344883172393</v>
      </c>
      <c r="M23" s="296">
        <v>3.7141414120321778</v>
      </c>
      <c r="N23" s="296">
        <v>3.4767862728471979</v>
      </c>
      <c r="O23" s="296">
        <v>4.4839304767749306</v>
      </c>
      <c r="P23" s="296">
        <v>3.8883470525163859</v>
      </c>
      <c r="Q23" s="296">
        <v>4.8084046311799611</v>
      </c>
      <c r="R23" s="296">
        <v>4.2194464359587451</v>
      </c>
      <c r="S23" s="296">
        <v>4.0508422408875893</v>
      </c>
      <c r="T23" s="296">
        <v>7.7787162823525229</v>
      </c>
      <c r="U23" s="296">
        <v>6.4351027250417356</v>
      </c>
      <c r="V23" s="296">
        <v>5.8487544721274816</v>
      </c>
      <c r="W23" s="296">
        <v>8.6409325184574097</v>
      </c>
      <c r="X23" s="296">
        <v>5.473940868611769</v>
      </c>
      <c r="Y23" s="296">
        <v>8.7763497036995304</v>
      </c>
      <c r="Z23" s="296">
        <v>3.5687845442438961</v>
      </c>
      <c r="AA23" s="296">
        <v>2.5013263271683575</v>
      </c>
      <c r="AB23" s="296">
        <v>1.6492477913253483</v>
      </c>
    </row>
    <row r="24" spans="1:28" s="295" customFormat="1" ht="20.25" customHeight="1">
      <c r="A24" s="306" t="s">
        <v>73</v>
      </c>
      <c r="B24" s="305" t="s">
        <v>246</v>
      </c>
      <c r="C24" s="304">
        <v>280</v>
      </c>
      <c r="D24" s="303">
        <v>30.542941599999999</v>
      </c>
      <c r="E24" s="302">
        <v>44498.119899999998</v>
      </c>
      <c r="F24" s="296">
        <v>0.43002079406785104</v>
      </c>
      <c r="G24" s="296">
        <v>1.7064138969509079</v>
      </c>
      <c r="H24" s="296">
        <v>0.40730261554113051</v>
      </c>
      <c r="I24" s="296">
        <v>1.491046952727042</v>
      </c>
      <c r="J24" s="296">
        <v>0.25584536363059418</v>
      </c>
      <c r="K24" s="296">
        <v>0.67072419769810254</v>
      </c>
      <c r="L24" s="296">
        <v>0.57880345094200092</v>
      </c>
      <c r="M24" s="296">
        <v>0.53685955382896067</v>
      </c>
      <c r="N24" s="296">
        <v>0.65283659514969583</v>
      </c>
      <c r="O24" s="296">
        <v>1.2745769713287864</v>
      </c>
      <c r="P24" s="296">
        <v>1.8735932756391742</v>
      </c>
      <c r="Q24" s="296">
        <v>1.5912471901527652</v>
      </c>
      <c r="R24" s="296">
        <v>1.9198658324383531</v>
      </c>
      <c r="S24" s="296">
        <v>2.3418301006082531</v>
      </c>
      <c r="T24" s="296">
        <v>4.6358733829357162</v>
      </c>
      <c r="U24" s="296">
        <v>4.729053013020855</v>
      </c>
      <c r="V24" s="296">
        <v>5.4945748905861773</v>
      </c>
      <c r="W24" s="296">
        <v>10.369270391428179</v>
      </c>
      <c r="X24" s="296">
        <v>11.367950557846727</v>
      </c>
      <c r="Y24" s="296">
        <v>21.544459882672207</v>
      </c>
      <c r="Z24" s="296">
        <v>12.072321809370191</v>
      </c>
      <c r="AA24" s="296">
        <v>8.1206562631806225</v>
      </c>
      <c r="AB24" s="296">
        <v>5.9348726908478264</v>
      </c>
    </row>
    <row r="25" spans="1:28" s="295" customFormat="1" ht="20.25" customHeight="1">
      <c r="A25" s="306" t="s">
        <v>75</v>
      </c>
      <c r="B25" s="305" t="s">
        <v>245</v>
      </c>
      <c r="C25" s="304">
        <v>436</v>
      </c>
      <c r="D25" s="303">
        <v>48.500258699999996</v>
      </c>
      <c r="E25" s="302">
        <v>28341.618299999998</v>
      </c>
      <c r="F25" s="296">
        <v>0.18084150961446316</v>
      </c>
      <c r="G25" s="296">
        <v>2.8770842412022022</v>
      </c>
      <c r="H25" s="296">
        <v>3.5053549106120538</v>
      </c>
      <c r="I25" s="296">
        <v>3.8805646618128251</v>
      </c>
      <c r="J25" s="296">
        <v>3.4067484262717969</v>
      </c>
      <c r="K25" s="296">
        <v>3.4156364201001677</v>
      </c>
      <c r="L25" s="296">
        <v>3.6254138578440203</v>
      </c>
      <c r="M25" s="296">
        <v>3.4194619667049322</v>
      </c>
      <c r="N25" s="296">
        <v>3.242093428256291</v>
      </c>
      <c r="O25" s="296">
        <v>3.5974383369629326</v>
      </c>
      <c r="P25" s="296">
        <v>4.149465701715938</v>
      </c>
      <c r="Q25" s="296">
        <v>4.8661796107079329</v>
      </c>
      <c r="R25" s="296">
        <v>4.2657830194212973</v>
      </c>
      <c r="S25" s="296">
        <v>4.3940006860210836</v>
      </c>
      <c r="T25" s="296">
        <v>9.5103665910961404</v>
      </c>
      <c r="U25" s="296">
        <v>8.5882199634535148</v>
      </c>
      <c r="V25" s="296">
        <v>7.7198198532495672</v>
      </c>
      <c r="W25" s="296">
        <v>9.9377327651244052</v>
      </c>
      <c r="X25" s="296">
        <v>5.5881835945753418</v>
      </c>
      <c r="Y25" s="296">
        <v>5.3165697856370402</v>
      </c>
      <c r="Z25" s="296">
        <v>1.8258589206246851</v>
      </c>
      <c r="AA25" s="296">
        <v>1.5638941323832569</v>
      </c>
      <c r="AB25" s="296">
        <v>1.1232876166081152</v>
      </c>
    </row>
    <row r="26" spans="1:28" s="295" customFormat="1" ht="20.25" customHeight="1">
      <c r="A26" s="306" t="s">
        <v>77</v>
      </c>
      <c r="B26" s="305" t="s">
        <v>78</v>
      </c>
      <c r="C26" s="304">
        <v>876</v>
      </c>
      <c r="D26" s="303">
        <v>189.81890729999998</v>
      </c>
      <c r="E26" s="302">
        <v>27442.054899999999</v>
      </c>
      <c r="F26" s="296">
        <v>0.59066718692464004</v>
      </c>
      <c r="G26" s="296">
        <v>5.6139989169561506</v>
      </c>
      <c r="H26" s="296">
        <v>8.3438515821653354</v>
      </c>
      <c r="I26" s="296">
        <v>6.4319542629671433</v>
      </c>
      <c r="J26" s="296">
        <v>3.0487302252002793</v>
      </c>
      <c r="K26" s="296">
        <v>3.7528969064927287</v>
      </c>
      <c r="L26" s="296">
        <v>3.161122295639724</v>
      </c>
      <c r="M26" s="296">
        <v>3.6881662104057433</v>
      </c>
      <c r="N26" s="296">
        <v>4.5464994097561116</v>
      </c>
      <c r="O26" s="296">
        <v>4.0400595541727684</v>
      </c>
      <c r="P26" s="296">
        <v>3.3856072566275914</v>
      </c>
      <c r="Q26" s="296">
        <v>3.4771651538213231</v>
      </c>
      <c r="R26" s="296">
        <v>4.0409121035963311</v>
      </c>
      <c r="S26" s="296">
        <v>3.8348888967606021</v>
      </c>
      <c r="T26" s="296">
        <v>6.2072045232977695</v>
      </c>
      <c r="U26" s="296">
        <v>5.0454892171850574</v>
      </c>
      <c r="V26" s="296">
        <v>4.4681838709541459</v>
      </c>
      <c r="W26" s="296">
        <v>7.259999963133283</v>
      </c>
      <c r="X26" s="296">
        <v>5.339018722714985</v>
      </c>
      <c r="Y26" s="296">
        <v>7.5726300422128716</v>
      </c>
      <c r="Z26" s="296">
        <v>2.8740530527751074</v>
      </c>
      <c r="AA26" s="296">
        <v>1.9431364095730417</v>
      </c>
      <c r="AB26" s="296">
        <v>1.3337642366672711</v>
      </c>
    </row>
    <row r="27" spans="1:28" s="295" customFormat="1" ht="20.25" customHeight="1">
      <c r="A27" s="306" t="s">
        <v>79</v>
      </c>
      <c r="B27" s="305" t="s">
        <v>244</v>
      </c>
      <c r="C27" s="304">
        <v>4678</v>
      </c>
      <c r="D27" s="303">
        <v>475.08540440000002</v>
      </c>
      <c r="E27" s="302">
        <v>28919.065500000001</v>
      </c>
      <c r="F27" s="296">
        <v>0.72414582054880738</v>
      </c>
      <c r="G27" s="296">
        <v>5.058781405914309</v>
      </c>
      <c r="H27" s="296">
        <v>9.1804870442363775</v>
      </c>
      <c r="I27" s="296">
        <v>7.2148054397269537</v>
      </c>
      <c r="J27" s="296">
        <v>3.9667648228007737</v>
      </c>
      <c r="K27" s="296">
        <v>3.3782566147805655</v>
      </c>
      <c r="L27" s="296">
        <v>4.4043086792838544</v>
      </c>
      <c r="M27" s="296">
        <v>4.0714992127423901</v>
      </c>
      <c r="N27" s="296">
        <v>4.8006654358923093</v>
      </c>
      <c r="O27" s="296">
        <v>3.7231487509785515</v>
      </c>
      <c r="P27" s="296">
        <v>3.3654626414366016</v>
      </c>
      <c r="Q27" s="296">
        <v>3.3316215891729466</v>
      </c>
      <c r="R27" s="296">
        <v>2.8444781453698562</v>
      </c>
      <c r="S27" s="296">
        <v>3.4844286830715361</v>
      </c>
      <c r="T27" s="296">
        <v>5.9312103758664749</v>
      </c>
      <c r="U27" s="296">
        <v>5.0584989093384154</v>
      </c>
      <c r="V27" s="296">
        <v>4.3375678160488658</v>
      </c>
      <c r="W27" s="296">
        <v>5.6351514174195501</v>
      </c>
      <c r="X27" s="296">
        <v>4.1569527746156956</v>
      </c>
      <c r="Y27" s="296">
        <v>6.1118892163549692</v>
      </c>
      <c r="Z27" s="296">
        <v>3.2628081722647009</v>
      </c>
      <c r="AA27" s="296">
        <v>3.0747431019162668</v>
      </c>
      <c r="AB27" s="296">
        <v>2.8823239091703825</v>
      </c>
    </row>
    <row r="28" spans="1:28" s="295" customFormat="1" ht="20.25" customHeight="1">
      <c r="A28" s="306" t="s">
        <v>81</v>
      </c>
      <c r="B28" s="305" t="s">
        <v>82</v>
      </c>
      <c r="C28" s="304">
        <v>869</v>
      </c>
      <c r="D28" s="303">
        <v>245.7215994</v>
      </c>
      <c r="E28" s="302">
        <v>28868.060099999999</v>
      </c>
      <c r="F28" s="296">
        <v>0.2019770346651911</v>
      </c>
      <c r="G28" s="296">
        <v>2.8786441311109257</v>
      </c>
      <c r="H28" s="296">
        <v>5.8629650121022285</v>
      </c>
      <c r="I28" s="296">
        <v>5.5174604646497345</v>
      </c>
      <c r="J28" s="296">
        <v>2.4084824103582649</v>
      </c>
      <c r="K28" s="296">
        <v>2.6335976632911335</v>
      </c>
      <c r="L28" s="296">
        <v>3.2383561393992779</v>
      </c>
      <c r="M28" s="296">
        <v>3.796649062508096</v>
      </c>
      <c r="N28" s="296">
        <v>3.4412981279007582</v>
      </c>
      <c r="O28" s="296">
        <v>3.386654702036747</v>
      </c>
      <c r="P28" s="296">
        <v>3.5945799724433991</v>
      </c>
      <c r="Q28" s="296">
        <v>3.4426764764090985</v>
      </c>
      <c r="R28" s="296">
        <v>3.5761351144778528</v>
      </c>
      <c r="S28" s="296">
        <v>4.0773667534576532</v>
      </c>
      <c r="T28" s="296">
        <v>8.2871221535765418</v>
      </c>
      <c r="U28" s="296">
        <v>7.6452194051606845</v>
      </c>
      <c r="V28" s="296">
        <v>6.4031261551360377</v>
      </c>
      <c r="W28" s="296">
        <v>10.598570725402825</v>
      </c>
      <c r="X28" s="296">
        <v>7.1926962233504002</v>
      </c>
      <c r="Y28" s="296">
        <v>7.4658075418664236</v>
      </c>
      <c r="Z28" s="296">
        <v>1.7944284144196403</v>
      </c>
      <c r="AA28" s="296">
        <v>1.2305363498297335</v>
      </c>
      <c r="AB28" s="296">
        <v>1.3256500071438164</v>
      </c>
    </row>
    <row r="29" spans="1:28" s="295" customFormat="1" ht="20.25" customHeight="1">
      <c r="A29" s="306" t="s">
        <v>83</v>
      </c>
      <c r="B29" s="305" t="s">
        <v>243</v>
      </c>
      <c r="C29" s="304">
        <v>593</v>
      </c>
      <c r="D29" s="303">
        <v>106.83299529999999</v>
      </c>
      <c r="E29" s="302">
        <v>18314.760300000002</v>
      </c>
      <c r="F29" s="296">
        <v>1.6191653104385064</v>
      </c>
      <c r="G29" s="296">
        <v>20.441481153528979</v>
      </c>
      <c r="H29" s="296">
        <v>19.902056981828348</v>
      </c>
      <c r="I29" s="296">
        <v>14.433227821330213</v>
      </c>
      <c r="J29" s="296">
        <v>5.9912554001001599</v>
      </c>
      <c r="K29" s="296">
        <v>4.1662525584921051</v>
      </c>
      <c r="L29" s="296">
        <v>3.5711953870491171</v>
      </c>
      <c r="M29" s="296">
        <v>2.8623003515094743</v>
      </c>
      <c r="N29" s="296">
        <v>3.4360205755646356</v>
      </c>
      <c r="O29" s="296">
        <v>1.9744545157389219</v>
      </c>
      <c r="P29" s="296">
        <v>1.8621864850025414</v>
      </c>
      <c r="Q29" s="296">
        <v>2.0341990729525117</v>
      </c>
      <c r="R29" s="296">
        <v>2.2543476322431633</v>
      </c>
      <c r="S29" s="296">
        <v>2.1888845233940564</v>
      </c>
      <c r="T29" s="296">
        <v>3.0076601250175754</v>
      </c>
      <c r="U29" s="296">
        <v>1.9292899110542865</v>
      </c>
      <c r="V29" s="296">
        <v>1.9152101785168236</v>
      </c>
      <c r="W29" s="296">
        <v>1.8247191277618331</v>
      </c>
      <c r="X29" s="296">
        <v>1.1621178424452543</v>
      </c>
      <c r="Y29" s="296">
        <v>1.835947868439106</v>
      </c>
      <c r="Z29" s="296">
        <v>0.58289753858469229</v>
      </c>
      <c r="AA29" s="296">
        <v>0.61453008797180098</v>
      </c>
      <c r="AB29" s="296">
        <v>0.39059973824397676</v>
      </c>
    </row>
    <row r="30" spans="1:28" s="295" customFormat="1" ht="20.25" customHeight="1">
      <c r="A30" s="306" t="s">
        <v>242</v>
      </c>
      <c r="B30" s="305" t="s">
        <v>241</v>
      </c>
      <c r="C30" s="304">
        <v>200</v>
      </c>
      <c r="D30" s="303">
        <v>19.439582999999999</v>
      </c>
      <c r="E30" s="302">
        <v>44609.086799999997</v>
      </c>
      <c r="F30" s="296">
        <v>0.19932732096156588</v>
      </c>
      <c r="G30" s="296">
        <v>3.8354958540005724</v>
      </c>
      <c r="H30" s="296">
        <v>2.9323581683825215</v>
      </c>
      <c r="I30" s="296">
        <v>1.8232628755462503</v>
      </c>
      <c r="J30" s="296">
        <v>0.27867830292450207</v>
      </c>
      <c r="K30" s="296">
        <v>1.2751708717208594</v>
      </c>
      <c r="L30" s="296">
        <v>1.1143037378939662</v>
      </c>
      <c r="M30" s="296">
        <v>1.7766044672871844</v>
      </c>
      <c r="N30" s="296">
        <v>1.5768949364808906</v>
      </c>
      <c r="O30" s="296">
        <v>1.173480418792934</v>
      </c>
      <c r="P30" s="296">
        <v>1.5031783346381453</v>
      </c>
      <c r="Q30" s="296">
        <v>1.525993638855319</v>
      </c>
      <c r="R30" s="296">
        <v>1.4819911517649325</v>
      </c>
      <c r="S30" s="296">
        <v>2.2364466357122992</v>
      </c>
      <c r="T30" s="296">
        <v>5.3801241518400893</v>
      </c>
      <c r="U30" s="296">
        <v>5.2140506306128067</v>
      </c>
      <c r="V30" s="296">
        <v>5.8698877439912165</v>
      </c>
      <c r="W30" s="296">
        <v>11.887466927659919</v>
      </c>
      <c r="X30" s="296">
        <v>8.816644369377677</v>
      </c>
      <c r="Y30" s="296">
        <v>15.573879336814992</v>
      </c>
      <c r="Z30" s="296">
        <v>7.4810570782305366</v>
      </c>
      <c r="AA30" s="296">
        <v>8.831210525452116</v>
      </c>
      <c r="AB30" s="296">
        <v>8.2124920066443821</v>
      </c>
    </row>
    <row r="31" spans="1:28" s="295" customFormat="1" ht="20.25" customHeight="1">
      <c r="A31" s="306" t="s">
        <v>240</v>
      </c>
      <c r="B31" s="305" t="s">
        <v>239</v>
      </c>
      <c r="C31" s="304">
        <v>247</v>
      </c>
      <c r="D31" s="303">
        <v>15.886483800000001</v>
      </c>
      <c r="E31" s="302">
        <v>51043.895600000003</v>
      </c>
      <c r="F31" s="296">
        <v>6.7631705890764837E-2</v>
      </c>
      <c r="G31" s="296">
        <v>1.6836897539278015</v>
      </c>
      <c r="H31" s="296">
        <v>0.87703737185694919</v>
      </c>
      <c r="I31" s="296">
        <v>0.44272603607854377</v>
      </c>
      <c r="J31" s="296">
        <v>0.17413230232859961</v>
      </c>
      <c r="K31" s="296">
        <v>0.54583003445985956</v>
      </c>
      <c r="L31" s="296">
        <v>1.4578701172376483</v>
      </c>
      <c r="M31" s="296">
        <v>1.1710376087123822</v>
      </c>
      <c r="N31" s="296">
        <v>2.5785812968883648</v>
      </c>
      <c r="O31" s="296">
        <v>1.6225289576035702</v>
      </c>
      <c r="P31" s="296">
        <v>1.0594509277125252</v>
      </c>
      <c r="Q31" s="296">
        <v>2.1642454323341203</v>
      </c>
      <c r="R31" s="296">
        <v>2.9699448030155042</v>
      </c>
      <c r="S31" s="296">
        <v>1.5836367768177879</v>
      </c>
      <c r="T31" s="296">
        <v>4.2421602444211102</v>
      </c>
      <c r="U31" s="296">
        <v>5.857231919375387</v>
      </c>
      <c r="V31" s="296">
        <v>4.4828768213643349</v>
      </c>
      <c r="W31" s="296">
        <v>7.4965103354085194</v>
      </c>
      <c r="X31" s="296">
        <v>7.487751317254987</v>
      </c>
      <c r="Y31" s="296">
        <v>14.006670248831274</v>
      </c>
      <c r="Z31" s="296">
        <v>11.163404201501153</v>
      </c>
      <c r="AA31" s="296">
        <v>13.501593096390529</v>
      </c>
      <c r="AB31" s="296">
        <v>13.363458690588287</v>
      </c>
    </row>
    <row r="32" spans="1:28" s="295" customFormat="1" ht="20.25" customHeight="1">
      <c r="A32" s="306" t="s">
        <v>238</v>
      </c>
      <c r="B32" s="305" t="s">
        <v>237</v>
      </c>
      <c r="C32" s="304">
        <v>342</v>
      </c>
      <c r="D32" s="303">
        <v>71.184664300000009</v>
      </c>
      <c r="E32" s="302">
        <v>56719.989600000001</v>
      </c>
      <c r="F32" s="296">
        <v>0.78800891388062633</v>
      </c>
      <c r="G32" s="296">
        <v>1.2700718741747301</v>
      </c>
      <c r="H32" s="296">
        <v>2.2555425607310196</v>
      </c>
      <c r="I32" s="296">
        <v>0.75436978635860463</v>
      </c>
      <c r="J32" s="296">
        <v>0.55936668932215494</v>
      </c>
      <c r="K32" s="296">
        <v>0.76993254851944282</v>
      </c>
      <c r="L32" s="296">
        <v>0.3312351084586066</v>
      </c>
      <c r="M32" s="296">
        <v>2.1766872334607608</v>
      </c>
      <c r="N32" s="296">
        <v>1.054399297068821</v>
      </c>
      <c r="O32" s="296">
        <v>0.4899737934143773</v>
      </c>
      <c r="P32" s="296">
        <v>1.0025191619819158</v>
      </c>
      <c r="Q32" s="296">
        <v>1.7520879142503731</v>
      </c>
      <c r="R32" s="296">
        <v>1.2146759537362879</v>
      </c>
      <c r="S32" s="296">
        <v>1.39207188759616</v>
      </c>
      <c r="T32" s="296">
        <v>2.7624847561443087</v>
      </c>
      <c r="U32" s="296">
        <v>3.5181775802797457</v>
      </c>
      <c r="V32" s="296">
        <v>3.5008529217718034</v>
      </c>
      <c r="W32" s="296">
        <v>6.8153283403206268</v>
      </c>
      <c r="X32" s="296">
        <v>7.5665562982784209</v>
      </c>
      <c r="Y32" s="296">
        <v>16.480689366684278</v>
      </c>
      <c r="Z32" s="296">
        <v>12.133908735733126</v>
      </c>
      <c r="AA32" s="296">
        <v>13.955170397565531</v>
      </c>
      <c r="AB32" s="296">
        <v>17.455888739788577</v>
      </c>
    </row>
    <row r="33" spans="1:28" s="295" customFormat="1" ht="20.25" customHeight="1">
      <c r="A33" s="306" t="s">
        <v>87</v>
      </c>
      <c r="B33" s="305" t="s">
        <v>88</v>
      </c>
      <c r="C33" s="304">
        <v>1390</v>
      </c>
      <c r="D33" s="303">
        <v>69.586277199999998</v>
      </c>
      <c r="E33" s="302">
        <v>53672.482900000003</v>
      </c>
      <c r="F33" s="296">
        <v>0.34956245654710782</v>
      </c>
      <c r="G33" s="296">
        <v>1.1150927039390464</v>
      </c>
      <c r="H33" s="296">
        <v>0.9646526973568289</v>
      </c>
      <c r="I33" s="296">
        <v>0.53346998134856405</v>
      </c>
      <c r="J33" s="296">
        <v>0.24110069794048417</v>
      </c>
      <c r="K33" s="296">
        <v>0.36655488734781749</v>
      </c>
      <c r="L33" s="296">
        <v>0.54124062265541062</v>
      </c>
      <c r="M33" s="296">
        <v>0.92464006682053101</v>
      </c>
      <c r="N33" s="296">
        <v>1.4256129799109298</v>
      </c>
      <c r="O33" s="296">
        <v>1.5739180828026822</v>
      </c>
      <c r="P33" s="296">
        <v>1.8881612192353352</v>
      </c>
      <c r="Q33" s="296">
        <v>2.2250240454018715</v>
      </c>
      <c r="R33" s="296">
        <v>2.2306451249557577</v>
      </c>
      <c r="S33" s="296">
        <v>2.6627264376775712</v>
      </c>
      <c r="T33" s="296">
        <v>4.8398819932847337</v>
      </c>
      <c r="U33" s="296">
        <v>4.6388574441513599</v>
      </c>
      <c r="V33" s="296">
        <v>4.8118636816513014</v>
      </c>
      <c r="W33" s="296">
        <v>9.3058313514722713</v>
      </c>
      <c r="X33" s="296">
        <v>7.9444695454982606</v>
      </c>
      <c r="Y33" s="296">
        <v>15.478586200326291</v>
      </c>
      <c r="Z33" s="296">
        <v>10.513873991235732</v>
      </c>
      <c r="AA33" s="296">
        <v>11.277849046938238</v>
      </c>
      <c r="AB33" s="296">
        <v>14.146384741501878</v>
      </c>
    </row>
    <row r="34" spans="1:28" s="295" customFormat="1" ht="20.25" customHeight="1">
      <c r="A34" s="306" t="s">
        <v>89</v>
      </c>
      <c r="B34" s="305" t="s">
        <v>236</v>
      </c>
      <c r="C34" s="304">
        <v>213</v>
      </c>
      <c r="D34" s="303">
        <v>42.155849600000003</v>
      </c>
      <c r="E34" s="302">
        <v>26709.2222</v>
      </c>
      <c r="F34" s="296">
        <v>1.0676525423413599</v>
      </c>
      <c r="G34" s="296">
        <v>9.496319580758728</v>
      </c>
      <c r="H34" s="296">
        <v>8.7428732547712666</v>
      </c>
      <c r="I34" s="296">
        <v>6.9088843603806769</v>
      </c>
      <c r="J34" s="296">
        <v>3.3217669986183833</v>
      </c>
      <c r="K34" s="296">
        <v>3.040336542048959</v>
      </c>
      <c r="L34" s="296">
        <v>2.9724090770074292</v>
      </c>
      <c r="M34" s="296">
        <v>2.0587622079380412</v>
      </c>
      <c r="N34" s="296">
        <v>4.3369760480405546</v>
      </c>
      <c r="O34" s="296">
        <v>1.5888864922793535</v>
      </c>
      <c r="P34" s="296">
        <v>2.5827324329385593</v>
      </c>
      <c r="Q34" s="296">
        <v>3.9480480545219523</v>
      </c>
      <c r="R34" s="296">
        <v>5.0769079980776848</v>
      </c>
      <c r="S34" s="296">
        <v>2.8901792077747612</v>
      </c>
      <c r="T34" s="296">
        <v>5.0774080473045426</v>
      </c>
      <c r="U34" s="296">
        <v>7.9978777132746952</v>
      </c>
      <c r="V34" s="296">
        <v>5.6329169558475698</v>
      </c>
      <c r="W34" s="296">
        <v>6.5067987622766346</v>
      </c>
      <c r="X34" s="296">
        <v>3.5431882269548658</v>
      </c>
      <c r="Y34" s="296">
        <v>7.3683427791715053</v>
      </c>
      <c r="Z34" s="296">
        <v>2.6210986387046984</v>
      </c>
      <c r="AA34" s="296">
        <v>1.8693628701056946</v>
      </c>
      <c r="AB34" s="296">
        <v>1.3502712088620792</v>
      </c>
    </row>
    <row r="35" spans="1:28" s="295" customFormat="1" ht="20.25" customHeight="1">
      <c r="A35" s="306" t="s">
        <v>235</v>
      </c>
      <c r="B35" s="305" t="s">
        <v>234</v>
      </c>
      <c r="C35" s="304">
        <v>639</v>
      </c>
      <c r="D35" s="303">
        <v>112.7429497</v>
      </c>
      <c r="E35" s="302">
        <v>36675.476199999997</v>
      </c>
      <c r="F35" s="296">
        <v>0.50476052073702316</v>
      </c>
      <c r="G35" s="296">
        <v>4.2228778053693237</v>
      </c>
      <c r="H35" s="296">
        <v>6.953394798397758</v>
      </c>
      <c r="I35" s="296">
        <v>3.8432427140940773</v>
      </c>
      <c r="J35" s="296">
        <v>2.5419504347064286</v>
      </c>
      <c r="K35" s="296">
        <v>2.3908689697871193</v>
      </c>
      <c r="L35" s="296">
        <v>2.1335985144976215</v>
      </c>
      <c r="M35" s="296">
        <v>2.035923138526861</v>
      </c>
      <c r="N35" s="296">
        <v>3.5102649970847803</v>
      </c>
      <c r="O35" s="296">
        <v>2.577097643561121</v>
      </c>
      <c r="P35" s="296">
        <v>2.1094731921848946</v>
      </c>
      <c r="Q35" s="296">
        <v>1.9773826265253376</v>
      </c>
      <c r="R35" s="296">
        <v>2.5977131233422042</v>
      </c>
      <c r="S35" s="296">
        <v>3.1494819050312644</v>
      </c>
      <c r="T35" s="296">
        <v>5.2834748566100362</v>
      </c>
      <c r="U35" s="296">
        <v>4.6344100574831772</v>
      </c>
      <c r="V35" s="296">
        <v>5.8109371073160778</v>
      </c>
      <c r="W35" s="296">
        <v>9.1895544045713393</v>
      </c>
      <c r="X35" s="296">
        <v>6.5157425094404804</v>
      </c>
      <c r="Y35" s="296">
        <v>11.561442497898385</v>
      </c>
      <c r="Z35" s="296">
        <v>5.4763127241472205</v>
      </c>
      <c r="AA35" s="296">
        <v>5.4011563616203659</v>
      </c>
      <c r="AB35" s="296">
        <v>5.5789390083697619</v>
      </c>
    </row>
    <row r="36" spans="1:28" s="295" customFormat="1" ht="20.25" customHeight="1">
      <c r="A36" s="306" t="s">
        <v>233</v>
      </c>
      <c r="B36" s="305" t="s">
        <v>232</v>
      </c>
      <c r="C36" s="304">
        <v>202</v>
      </c>
      <c r="D36" s="303">
        <v>19.359321999999999</v>
      </c>
      <c r="E36" s="302">
        <v>46485.627899999999</v>
      </c>
      <c r="F36" s="296">
        <v>2.3977595909608816E-2</v>
      </c>
      <c r="G36" s="296">
        <v>1.2794368521790174</v>
      </c>
      <c r="H36" s="296">
        <v>0.43340619056803747</v>
      </c>
      <c r="I36" s="296">
        <v>0.83521468365472717</v>
      </c>
      <c r="J36" s="296">
        <v>0.46141078700999955</v>
      </c>
      <c r="K36" s="296">
        <v>0.54384549210969269</v>
      </c>
      <c r="L36" s="296">
        <v>0.86149711234721971</v>
      </c>
      <c r="M36" s="296">
        <v>1.0566465085915715</v>
      </c>
      <c r="N36" s="296">
        <v>1.3269643430694524</v>
      </c>
      <c r="O36" s="296">
        <v>1.8599385866922404</v>
      </c>
      <c r="P36" s="296">
        <v>1.9062692381479063</v>
      </c>
      <c r="Q36" s="296">
        <v>1.9445314252224331</v>
      </c>
      <c r="R36" s="296">
        <v>1.9641746751255029</v>
      </c>
      <c r="S36" s="296">
        <v>2.5012807783247779</v>
      </c>
      <c r="T36" s="296">
        <v>4.9988036771122468</v>
      </c>
      <c r="U36" s="296">
        <v>6.1968068923074879</v>
      </c>
      <c r="V36" s="296">
        <v>5.5400808974611815</v>
      </c>
      <c r="W36" s="296">
        <v>10.431874628667263</v>
      </c>
      <c r="X36" s="296">
        <v>9.2634395977297146</v>
      </c>
      <c r="Y36" s="296">
        <v>17.828840803412433</v>
      </c>
      <c r="Z36" s="296">
        <v>10.245477605052491</v>
      </c>
      <c r="AA36" s="296">
        <v>10.130023148537951</v>
      </c>
      <c r="AB36" s="296">
        <v>8.3660589973140596</v>
      </c>
    </row>
    <row r="37" spans="1:28" s="295" customFormat="1" ht="20.25" customHeight="1">
      <c r="A37" s="306" t="s">
        <v>231</v>
      </c>
      <c r="B37" s="305" t="s">
        <v>230</v>
      </c>
      <c r="C37" s="304">
        <v>151</v>
      </c>
      <c r="D37" s="303">
        <v>31.077563699999999</v>
      </c>
      <c r="E37" s="302">
        <v>31704.6973</v>
      </c>
      <c r="F37" s="296">
        <v>1.6487988085114924</v>
      </c>
      <c r="G37" s="296">
        <v>10.329221527748008</v>
      </c>
      <c r="H37" s="296">
        <v>12.783665857307858</v>
      </c>
      <c r="I37" s="296">
        <v>2.8398558153385749</v>
      </c>
      <c r="J37" s="296">
        <v>2.4042779132007701</v>
      </c>
      <c r="K37" s="296">
        <v>2.282750690653399</v>
      </c>
      <c r="L37" s="296">
        <v>1.1113821641044532</v>
      </c>
      <c r="M37" s="296">
        <v>2.6465784381933388</v>
      </c>
      <c r="N37" s="296">
        <v>2.9258931259145005</v>
      </c>
      <c r="O37" s="296">
        <v>3.3571254493157063</v>
      </c>
      <c r="P37" s="296">
        <v>0.89281773397185582</v>
      </c>
      <c r="Q37" s="296">
        <v>1.9819417182949901</v>
      </c>
      <c r="R37" s="296">
        <v>2.070383335743915</v>
      </c>
      <c r="S37" s="296">
        <v>2.8084061171114261</v>
      </c>
      <c r="T37" s="296">
        <v>6.0043699628874059</v>
      </c>
      <c r="U37" s="296">
        <v>7.1738686517437662</v>
      </c>
      <c r="V37" s="296">
        <v>5.3072419573224137</v>
      </c>
      <c r="W37" s="296">
        <v>6.2064475794156282</v>
      </c>
      <c r="X37" s="296">
        <v>5.510656873016079</v>
      </c>
      <c r="Y37" s="296">
        <v>8.4073964909932748</v>
      </c>
      <c r="Z37" s="296">
        <v>3.4760945562795196</v>
      </c>
      <c r="AA37" s="296">
        <v>3.0126261152189358</v>
      </c>
      <c r="AB37" s="296">
        <v>4.8181984741616022</v>
      </c>
    </row>
    <row r="38" spans="1:28" s="295" customFormat="1" ht="20.25" customHeight="1">
      <c r="A38" s="306" t="s">
        <v>93</v>
      </c>
      <c r="B38" s="305" t="s">
        <v>94</v>
      </c>
      <c r="C38" s="304">
        <v>1659</v>
      </c>
      <c r="D38" s="303">
        <v>168.45749280000001</v>
      </c>
      <c r="E38" s="302">
        <v>21424.554899999999</v>
      </c>
      <c r="F38" s="296">
        <v>1.3305470494334699</v>
      </c>
      <c r="G38" s="296">
        <v>8.1842239076705514</v>
      </c>
      <c r="H38" s="296">
        <v>19.081429900041822</v>
      </c>
      <c r="I38" s="296">
        <v>11.668819043470888</v>
      </c>
      <c r="J38" s="296">
        <v>3.8054855818203177</v>
      </c>
      <c r="K38" s="296">
        <v>3.5958263413024034</v>
      </c>
      <c r="L38" s="296">
        <v>3.479655492058944</v>
      </c>
      <c r="M38" s="296">
        <v>4.2084769766916539</v>
      </c>
      <c r="N38" s="296">
        <v>4.0780091676634527</v>
      </c>
      <c r="O38" s="296">
        <v>4.1012020214514315</v>
      </c>
      <c r="P38" s="296">
        <v>3.3764860235412453</v>
      </c>
      <c r="Q38" s="296">
        <v>3.3468416312557157</v>
      </c>
      <c r="R38" s="296">
        <v>3.4764990874896839</v>
      </c>
      <c r="S38" s="296">
        <v>3.0947008728127052</v>
      </c>
      <c r="T38" s="296">
        <v>4.9888642887364636</v>
      </c>
      <c r="U38" s="296">
        <v>3.750497704189979</v>
      </c>
      <c r="V38" s="296">
        <v>3.3442173490545977</v>
      </c>
      <c r="W38" s="296">
        <v>4.4677398285486056</v>
      </c>
      <c r="X38" s="296">
        <v>2.0209615751802286</v>
      </c>
      <c r="Y38" s="296">
        <v>2.335840771815167</v>
      </c>
      <c r="Z38" s="296">
        <v>0.92081662514212603</v>
      </c>
      <c r="AA38" s="296">
        <v>0.71718436498064742</v>
      </c>
      <c r="AB38" s="296">
        <v>0.62567439564789717</v>
      </c>
    </row>
    <row r="39" spans="1:28" s="295" customFormat="1" ht="20.25" customHeight="1">
      <c r="A39" s="306" t="s">
        <v>95</v>
      </c>
      <c r="B39" s="305" t="s">
        <v>229</v>
      </c>
      <c r="C39" s="304">
        <v>4439</v>
      </c>
      <c r="D39" s="303">
        <v>276.97112880000003</v>
      </c>
      <c r="E39" s="302">
        <v>34408.196499999998</v>
      </c>
      <c r="F39" s="296">
        <v>0.13650224181777607</v>
      </c>
      <c r="G39" s="296">
        <v>1.2768015263257286</v>
      </c>
      <c r="H39" s="296">
        <v>1.6791388402645671</v>
      </c>
      <c r="I39" s="296">
        <v>1.3134035723365256</v>
      </c>
      <c r="J39" s="296">
        <v>0.65459129543757699</v>
      </c>
      <c r="K39" s="296">
        <v>0.78186210576616599</v>
      </c>
      <c r="L39" s="296">
        <v>0.97398202176803927</v>
      </c>
      <c r="M39" s="296">
        <v>1.3853037017336949</v>
      </c>
      <c r="N39" s="296">
        <v>1.8097016904673136</v>
      </c>
      <c r="O39" s="296">
        <v>2.1258058287553903</v>
      </c>
      <c r="P39" s="296">
        <v>2.5113085360686154</v>
      </c>
      <c r="Q39" s="296">
        <v>2.9988749498861123</v>
      </c>
      <c r="R39" s="296">
        <v>3.4238586675392138</v>
      </c>
      <c r="S39" s="296">
        <v>3.8487828844058205</v>
      </c>
      <c r="T39" s="296">
        <v>8.2176013791080749</v>
      </c>
      <c r="U39" s="296">
        <v>8.377794610049623</v>
      </c>
      <c r="V39" s="296">
        <v>8.1083221913055947</v>
      </c>
      <c r="W39" s="296">
        <v>14.420228733963263</v>
      </c>
      <c r="X39" s="296">
        <v>10.791029494479208</v>
      </c>
      <c r="Y39" s="296">
        <v>15.127237117286141</v>
      </c>
      <c r="Z39" s="296">
        <v>5.832381147446152</v>
      </c>
      <c r="AA39" s="296">
        <v>3.0429302998168666</v>
      </c>
      <c r="AB39" s="296">
        <v>1.1625571639725361</v>
      </c>
    </row>
    <row r="40" spans="1:28" s="295" customFormat="1" ht="20.25" customHeight="1">
      <c r="A40" s="306" t="s">
        <v>97</v>
      </c>
      <c r="B40" s="305" t="s">
        <v>44</v>
      </c>
      <c r="C40" s="304">
        <v>7881</v>
      </c>
      <c r="D40" s="303">
        <v>246.24265739999998</v>
      </c>
      <c r="E40" s="302">
        <v>30034.9401</v>
      </c>
      <c r="F40" s="296">
        <v>7.2274236267237432E-2</v>
      </c>
      <c r="G40" s="296">
        <v>0.59538185441950975</v>
      </c>
      <c r="H40" s="296">
        <v>4.0977446014193317</v>
      </c>
      <c r="I40" s="296">
        <v>6.2642355158404008</v>
      </c>
      <c r="J40" s="296">
        <v>2.6595016757644849</v>
      </c>
      <c r="K40" s="296">
        <v>2.3453029060756068</v>
      </c>
      <c r="L40" s="296">
        <v>1.9946099720738315</v>
      </c>
      <c r="M40" s="296">
        <v>1.8140037340256547</v>
      </c>
      <c r="N40" s="296">
        <v>1.8743023441721514</v>
      </c>
      <c r="O40" s="296">
        <v>1.9914744471077173</v>
      </c>
      <c r="P40" s="296">
        <v>2.0173352385207002</v>
      </c>
      <c r="Q40" s="296">
        <v>2.5141900535711161</v>
      </c>
      <c r="R40" s="296">
        <v>3.4862814553105128</v>
      </c>
      <c r="S40" s="296">
        <v>4.249124343636165</v>
      </c>
      <c r="T40" s="296">
        <v>10.503979356421615</v>
      </c>
      <c r="U40" s="296">
        <v>10.212935673102431</v>
      </c>
      <c r="V40" s="296">
        <v>9.8641158914003846</v>
      </c>
      <c r="W40" s="296">
        <v>15.097174954383027</v>
      </c>
      <c r="X40" s="296">
        <v>6.3903936329108184</v>
      </c>
      <c r="Y40" s="296">
        <v>6.1965092730517295</v>
      </c>
      <c r="Z40" s="296">
        <v>2.7425324561170044</v>
      </c>
      <c r="AA40" s="296">
        <v>1.9190139311743799</v>
      </c>
      <c r="AB40" s="296">
        <v>1.0975824126238496</v>
      </c>
    </row>
    <row r="41" spans="1:28" s="295" customFormat="1" ht="20.25" customHeight="1">
      <c r="A41" s="306" t="s">
        <v>228</v>
      </c>
      <c r="B41" s="305" t="s">
        <v>227</v>
      </c>
      <c r="C41" s="304">
        <v>588</v>
      </c>
      <c r="D41" s="303">
        <v>202.6989097</v>
      </c>
      <c r="E41" s="302">
        <v>33680.040999999997</v>
      </c>
      <c r="F41" s="296">
        <v>6.3496592157545287E-2</v>
      </c>
      <c r="G41" s="296">
        <v>0.82723330997769051</v>
      </c>
      <c r="H41" s="296">
        <v>3.0844211788081464</v>
      </c>
      <c r="I41" s="296">
        <v>4.5243078088446174</v>
      </c>
      <c r="J41" s="296">
        <v>2.7067150524490464</v>
      </c>
      <c r="K41" s="296">
        <v>2.6138174634690698</v>
      </c>
      <c r="L41" s="296">
        <v>3.1443858822098045</v>
      </c>
      <c r="M41" s="296">
        <v>3.220575043872572</v>
      </c>
      <c r="N41" s="296">
        <v>3.5562043282169666</v>
      </c>
      <c r="O41" s="296">
        <v>3.025842521342383</v>
      </c>
      <c r="P41" s="296">
        <v>3.5934391609606182</v>
      </c>
      <c r="Q41" s="296">
        <v>3.7318755740697505</v>
      </c>
      <c r="R41" s="296">
        <v>3.1550285640238944</v>
      </c>
      <c r="S41" s="296">
        <v>3.3138367196653946</v>
      </c>
      <c r="T41" s="296">
        <v>6.3238246416675219</v>
      </c>
      <c r="U41" s="296">
        <v>6.5965212737402315</v>
      </c>
      <c r="V41" s="296">
        <v>6.3091577645520998</v>
      </c>
      <c r="W41" s="296">
        <v>10.59427484429138</v>
      </c>
      <c r="X41" s="296">
        <v>7.6082132966697458</v>
      </c>
      <c r="Y41" s="296">
        <v>10.222204614058661</v>
      </c>
      <c r="Z41" s="296">
        <v>4.1713578097258015</v>
      </c>
      <c r="AA41" s="296">
        <v>3.6851552438320794</v>
      </c>
      <c r="AB41" s="296">
        <v>3.9281113113949822</v>
      </c>
    </row>
    <row r="42" spans="1:28" s="295" customFormat="1" ht="20.25" customHeight="1">
      <c r="A42" s="306" t="s">
        <v>226</v>
      </c>
      <c r="B42" s="305" t="s">
        <v>225</v>
      </c>
      <c r="C42" s="304">
        <v>959</v>
      </c>
      <c r="D42" s="303">
        <v>64.918245400000004</v>
      </c>
      <c r="E42" s="302">
        <v>25543.730899999999</v>
      </c>
      <c r="F42" s="296">
        <v>0.20139145658425328</v>
      </c>
      <c r="G42" s="296">
        <v>0.58288436119686016</v>
      </c>
      <c r="H42" s="296">
        <v>2.0115814775240368</v>
      </c>
      <c r="I42" s="296">
        <v>4.0231919145491881</v>
      </c>
      <c r="J42" s="296">
        <v>3.2244465128442923</v>
      </c>
      <c r="K42" s="296">
        <v>3.6584651747226671</v>
      </c>
      <c r="L42" s="296">
        <v>4.8323605800966396</v>
      </c>
      <c r="M42" s="296">
        <v>5.5797529302909963</v>
      </c>
      <c r="N42" s="296">
        <v>6.3175194812027362</v>
      </c>
      <c r="O42" s="296">
        <v>6.9938798746399886</v>
      </c>
      <c r="P42" s="296">
        <v>7.4004926818308627</v>
      </c>
      <c r="Q42" s="296">
        <v>6.5959955843168867</v>
      </c>
      <c r="R42" s="296">
        <v>6.1010070059595298</v>
      </c>
      <c r="S42" s="296">
        <v>5.4080417275110149</v>
      </c>
      <c r="T42" s="296">
        <v>7.9838519480380166</v>
      </c>
      <c r="U42" s="296">
        <v>6.3789099266074745</v>
      </c>
      <c r="V42" s="296">
        <v>5.0142639868698611</v>
      </c>
      <c r="W42" s="296">
        <v>7.5708614268863146</v>
      </c>
      <c r="X42" s="296">
        <v>4.9409582471555833</v>
      </c>
      <c r="Y42" s="296">
        <v>3.358483407193257</v>
      </c>
      <c r="Z42" s="296">
        <v>1.2309716553121752</v>
      </c>
      <c r="AA42" s="296">
        <v>0.53573875550247074</v>
      </c>
      <c r="AB42" s="296">
        <v>5.4949575085096181E-2</v>
      </c>
    </row>
    <row r="43" spans="1:28" s="295" customFormat="1" ht="20.25" customHeight="1">
      <c r="A43" s="306" t="s">
        <v>100</v>
      </c>
      <c r="B43" s="305" t="s">
        <v>101</v>
      </c>
      <c r="C43" s="304">
        <v>1011</v>
      </c>
      <c r="D43" s="303">
        <v>47.145849199999994</v>
      </c>
      <c r="E43" s="302">
        <v>26381.285899999999</v>
      </c>
      <c r="F43" s="296">
        <v>0.16856987698505599</v>
      </c>
      <c r="G43" s="296">
        <v>4.3780611337466375</v>
      </c>
      <c r="H43" s="296">
        <v>5.6117519249181322</v>
      </c>
      <c r="I43" s="296">
        <v>4.5575104414494252</v>
      </c>
      <c r="J43" s="296">
        <v>3.5806008983713467</v>
      </c>
      <c r="K43" s="296">
        <v>3.2446582805427546</v>
      </c>
      <c r="L43" s="296">
        <v>4.065178658400324</v>
      </c>
      <c r="M43" s="296">
        <v>3.8900313200849079</v>
      </c>
      <c r="N43" s="296">
        <v>5.1489589034701275</v>
      </c>
      <c r="O43" s="296">
        <v>5.5353935591004264</v>
      </c>
      <c r="P43" s="296">
        <v>4.9566289284274898</v>
      </c>
      <c r="Q43" s="296">
        <v>4.437950605416181</v>
      </c>
      <c r="R43" s="296">
        <v>4.8874357745156498</v>
      </c>
      <c r="S43" s="296">
        <v>4.995015552715933</v>
      </c>
      <c r="T43" s="296">
        <v>8.2365793932925921</v>
      </c>
      <c r="U43" s="296">
        <v>7.0065665505076966</v>
      </c>
      <c r="V43" s="296">
        <v>4.709819077773659</v>
      </c>
      <c r="W43" s="296">
        <v>8.0216586702186294</v>
      </c>
      <c r="X43" s="296">
        <v>4.2771438720845021</v>
      </c>
      <c r="Y43" s="296">
        <v>4.3251864895881438</v>
      </c>
      <c r="Z43" s="296">
        <v>1.7731465530585884</v>
      </c>
      <c r="AA43" s="296">
        <v>1.3021710509352751</v>
      </c>
      <c r="AB43" s="296">
        <v>0.88998290861202689</v>
      </c>
    </row>
    <row r="44" spans="1:28" s="295" customFormat="1" ht="20.25" customHeight="1" thickBot="1">
      <c r="A44" s="301" t="s">
        <v>102</v>
      </c>
      <c r="B44" s="300" t="s">
        <v>103</v>
      </c>
      <c r="C44" s="299">
        <v>679</v>
      </c>
      <c r="D44" s="298">
        <v>42.1956372</v>
      </c>
      <c r="E44" s="297">
        <v>24067.5753</v>
      </c>
      <c r="F44" s="296">
        <v>1.2683192754344754</v>
      </c>
      <c r="G44" s="296">
        <v>7.2848834713177411</v>
      </c>
      <c r="H44" s="296">
        <v>10.17320221911473</v>
      </c>
      <c r="I44" s="296">
        <v>7.2331589295207985</v>
      </c>
      <c r="J44" s="296">
        <v>5.4954790444543882</v>
      </c>
      <c r="K44" s="296">
        <v>7.3525745927116857</v>
      </c>
      <c r="L44" s="296">
        <v>4.5081191474458882</v>
      </c>
      <c r="M44" s="296">
        <v>4.6958669935668143</v>
      </c>
      <c r="N44" s="296">
        <v>5.7467422248099149</v>
      </c>
      <c r="O44" s="296">
        <v>4.2129843698627694</v>
      </c>
      <c r="P44" s="296">
        <v>4.9299383491713211</v>
      </c>
      <c r="Q44" s="296">
        <v>2.9189664660402381</v>
      </c>
      <c r="R44" s="296">
        <v>2.9424741096219309</v>
      </c>
      <c r="S44" s="296">
        <v>2.578948849242642</v>
      </c>
      <c r="T44" s="296">
        <v>4.295466830869425</v>
      </c>
      <c r="U44" s="296">
        <v>3.921825358760076</v>
      </c>
      <c r="V44" s="296">
        <v>3.385144519158962</v>
      </c>
      <c r="W44" s="296">
        <v>5.2923710795390004</v>
      </c>
      <c r="X44" s="296">
        <v>3.5339615632110895</v>
      </c>
      <c r="Y44" s="296">
        <v>4.1345485357429324</v>
      </c>
      <c r="Z44" s="296">
        <v>1.5945454190226096</v>
      </c>
      <c r="AA44" s="296">
        <v>1.4204608338039268</v>
      </c>
      <c r="AB44" s="296">
        <v>1.0800180545679734</v>
      </c>
    </row>
    <row r="45" spans="1:28" ht="20.25" customHeight="1" thickTop="1">
      <c r="A45" s="294"/>
      <c r="B45" s="293" t="s">
        <v>224</v>
      </c>
      <c r="C45" s="292">
        <v>31927</v>
      </c>
      <c r="D45" s="291">
        <v>3693.1914611999996</v>
      </c>
      <c r="E45" s="290">
        <v>31108.6126</v>
      </c>
      <c r="F45" s="289">
        <v>0.40717026880360968</v>
      </c>
      <c r="G45" s="289">
        <v>3.4782284441397811</v>
      </c>
      <c r="H45" s="289">
        <v>5.841255587921915</v>
      </c>
      <c r="I45" s="289">
        <v>5.0578511177242298</v>
      </c>
      <c r="J45" s="289">
        <v>2.6983680279499942</v>
      </c>
      <c r="K45" s="289">
        <v>2.6617368861797148</v>
      </c>
      <c r="L45" s="289">
        <v>2.849378536302785</v>
      </c>
      <c r="M45" s="289">
        <v>3.0932366707812426</v>
      </c>
      <c r="N45" s="289">
        <v>3.5398635590238703</v>
      </c>
      <c r="O45" s="289">
        <v>3.2803888309823872</v>
      </c>
      <c r="P45" s="289">
        <v>3.2838139174239895</v>
      </c>
      <c r="Q45" s="289">
        <v>3.4294462182809946</v>
      </c>
      <c r="R45" s="289">
        <v>3.5300595398224845</v>
      </c>
      <c r="S45" s="289">
        <v>3.771628112525216</v>
      </c>
      <c r="T45" s="289">
        <v>7.1866124810588792</v>
      </c>
      <c r="U45" s="289">
        <v>6.6560821902292346</v>
      </c>
      <c r="V45" s="289">
        <v>5.9646331882405148</v>
      </c>
      <c r="W45" s="289">
        <v>9.1647149181381291</v>
      </c>
      <c r="X45" s="289">
        <v>6.2426221825252606</v>
      </c>
      <c r="Y45" s="289">
        <v>8.6001220499085242</v>
      </c>
      <c r="Z45" s="289">
        <v>3.711406606996301</v>
      </c>
      <c r="AA45" s="289">
        <v>2.9607513568893338</v>
      </c>
      <c r="AB45" s="289">
        <v>2.5906293054439278</v>
      </c>
    </row>
    <row r="47" spans="1:28"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</row>
    <row r="48" spans="1:28"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</row>
    <row r="49" spans="3:28"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</row>
    <row r="50" spans="3:28"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</row>
    <row r="51" spans="3:28"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</row>
    <row r="52" spans="3:28"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</row>
    <row r="53" spans="3:28"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</row>
    <row r="54" spans="3:28"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288"/>
    </row>
    <row r="55" spans="3:28"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</row>
    <row r="56" spans="3:28"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</row>
    <row r="57" spans="3:28"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</row>
    <row r="58" spans="3:28"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</row>
  </sheetData>
  <mergeCells count="6">
    <mergeCell ref="C1:U1"/>
    <mergeCell ref="A3:AB3"/>
    <mergeCell ref="A5:B7"/>
    <mergeCell ref="C5:C7"/>
    <mergeCell ref="D5:D6"/>
    <mergeCell ref="F5:AB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0" orientation="landscape" r:id="rId1"/>
  <headerFooter scaleWithDoc="0">
    <oddHeader>&amp;R&amp;"Arial,Obyčejné"Strana 1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tabColor rgb="FFC00000"/>
    <pageSetUpPr fitToPage="1"/>
  </sheetPr>
  <dimension ref="A1:O43"/>
  <sheetViews>
    <sheetView zoomScale="90" zoomScaleNormal="90" workbookViewId="0">
      <selection activeCell="A10" sqref="A10"/>
    </sheetView>
  </sheetViews>
  <sheetFormatPr defaultColWidth="7.5703125" defaultRowHeight="12.75"/>
  <cols>
    <col min="1" max="1" width="10.85546875" style="319" customWidth="1"/>
    <col min="2" max="9" width="13.28515625" style="319" bestFit="1" customWidth="1"/>
    <col min="10" max="16384" width="7.5703125" style="319"/>
  </cols>
  <sheetData>
    <row r="1" spans="1:15" s="320" customFormat="1">
      <c r="A1" s="339"/>
      <c r="B1" s="339"/>
      <c r="C1" s="339"/>
      <c r="D1" s="339"/>
      <c r="E1" s="339"/>
      <c r="F1" s="339"/>
      <c r="G1" s="339"/>
      <c r="H1" s="339"/>
      <c r="I1" s="339"/>
      <c r="J1" s="322"/>
      <c r="K1" s="322"/>
      <c r="L1" s="322"/>
      <c r="M1" s="322"/>
      <c r="N1" s="322"/>
      <c r="O1" s="322"/>
    </row>
    <row r="2" spans="1:15" s="330" customFormat="1">
      <c r="A2" s="338" t="s">
        <v>349</v>
      </c>
      <c r="B2" s="337" t="s">
        <v>348</v>
      </c>
      <c r="C2" s="337" t="s">
        <v>347</v>
      </c>
      <c r="D2" s="337" t="s">
        <v>346</v>
      </c>
      <c r="E2" s="337" t="s">
        <v>345</v>
      </c>
      <c r="F2" s="337" t="s">
        <v>344</v>
      </c>
      <c r="G2" s="337" t="s">
        <v>343</v>
      </c>
      <c r="H2" s="337" t="s">
        <v>342</v>
      </c>
      <c r="I2" s="337" t="s">
        <v>341</v>
      </c>
      <c r="J2" s="331"/>
      <c r="K2" s="331"/>
      <c r="L2" s="331"/>
      <c r="M2" s="331"/>
      <c r="N2" s="331"/>
      <c r="O2" s="331"/>
    </row>
    <row r="3" spans="1:15" s="330" customFormat="1">
      <c r="A3" s="336" t="s">
        <v>340</v>
      </c>
      <c r="B3" s="334">
        <v>0.74273010714334742</v>
      </c>
      <c r="C3" s="334">
        <v>0.6129807894186059</v>
      </c>
      <c r="D3" s="335">
        <v>0.23089255955493182</v>
      </c>
      <c r="E3" s="334">
        <v>0.12475039657844118</v>
      </c>
      <c r="F3" s="334">
        <v>8.3792777676459956E-2</v>
      </c>
      <c r="G3" s="334">
        <v>5.2382457410041043E-2</v>
      </c>
      <c r="H3" s="334">
        <v>3.7602460632159732E-2</v>
      </c>
      <c r="I3" s="333">
        <v>1.4579233317761685E-2</v>
      </c>
      <c r="J3" s="331"/>
      <c r="K3" s="331"/>
      <c r="L3" s="331"/>
      <c r="M3" s="331"/>
      <c r="N3" s="331"/>
      <c r="O3" s="331"/>
    </row>
    <row r="4" spans="1:15" s="330" customFormat="1">
      <c r="A4" s="336" t="s">
        <v>339</v>
      </c>
      <c r="B4" s="334">
        <v>5.1830515760439457</v>
      </c>
      <c r="C4" s="334">
        <v>4.6065425517477747</v>
      </c>
      <c r="D4" s="335">
        <v>4.9013261061295523</v>
      </c>
      <c r="E4" s="334">
        <v>4.4241097901778552</v>
      </c>
      <c r="F4" s="334">
        <v>3.8732543895102829</v>
      </c>
      <c r="G4" s="334">
        <v>2.8075927013325033</v>
      </c>
      <c r="H4" s="334">
        <v>1.1185806538329437</v>
      </c>
      <c r="I4" s="333">
        <v>6.9716168984193583E-2</v>
      </c>
      <c r="J4" s="331"/>
      <c r="K4" s="331"/>
      <c r="L4" s="331"/>
      <c r="M4" s="331"/>
      <c r="N4" s="331"/>
      <c r="O4" s="331"/>
    </row>
    <row r="5" spans="1:15" s="330" customFormat="1">
      <c r="A5" s="336" t="s">
        <v>338</v>
      </c>
      <c r="B5" s="334">
        <v>5.9947870306705573</v>
      </c>
      <c r="C5" s="334">
        <v>5.8719198928762601</v>
      </c>
      <c r="D5" s="335">
        <v>5.9405138856781683</v>
      </c>
      <c r="E5" s="334">
        <v>6.1256884285525492</v>
      </c>
      <c r="F5" s="334">
        <v>6.1337577452386736</v>
      </c>
      <c r="G5" s="334">
        <v>6.1867303198982313</v>
      </c>
      <c r="H5" s="334">
        <v>5.3769009526090432</v>
      </c>
      <c r="I5" s="333">
        <v>3.7914631551352724</v>
      </c>
      <c r="J5" s="331"/>
      <c r="K5" s="331"/>
      <c r="L5" s="331"/>
      <c r="M5" s="331"/>
      <c r="N5" s="331"/>
      <c r="O5" s="331"/>
    </row>
    <row r="6" spans="1:15" s="330" customFormat="1">
      <c r="A6" s="336" t="s">
        <v>337</v>
      </c>
      <c r="B6" s="334">
        <v>6.8381095667702141</v>
      </c>
      <c r="C6" s="334">
        <v>6.4755282002020529</v>
      </c>
      <c r="D6" s="335">
        <v>6.2362777798970033</v>
      </c>
      <c r="E6" s="334">
        <v>6.2172838000674018</v>
      </c>
      <c r="F6" s="334">
        <v>5.9276317410294634</v>
      </c>
      <c r="G6" s="334">
        <v>5.7746370868898609</v>
      </c>
      <c r="H6" s="334">
        <v>5.6916190196636727</v>
      </c>
      <c r="I6" s="333">
        <v>5.8443748711004417</v>
      </c>
      <c r="J6" s="331"/>
      <c r="K6" s="331"/>
      <c r="L6" s="331" t="s">
        <v>55</v>
      </c>
      <c r="M6" s="331"/>
      <c r="N6" s="331"/>
      <c r="O6" s="331"/>
    </row>
    <row r="7" spans="1:15" s="330" customFormat="1">
      <c r="A7" s="336" t="s">
        <v>336</v>
      </c>
      <c r="B7" s="334">
        <v>7.7880361416746693</v>
      </c>
      <c r="C7" s="334">
        <v>7.5350511210022546</v>
      </c>
      <c r="D7" s="335">
        <v>7.3494298446710351</v>
      </c>
      <c r="E7" s="334">
        <v>7.250164830590526</v>
      </c>
      <c r="F7" s="334">
        <v>6.8884053754197048</v>
      </c>
      <c r="G7" s="334">
        <v>6.3558283528755881</v>
      </c>
      <c r="H7" s="334">
        <v>5.6200138107093061</v>
      </c>
      <c r="I7" s="333">
        <v>5.0630159406694775</v>
      </c>
      <c r="J7" s="331"/>
      <c r="K7" s="331"/>
      <c r="L7" s="331"/>
      <c r="M7" s="331"/>
      <c r="N7" s="331"/>
      <c r="O7" s="331"/>
    </row>
    <row r="8" spans="1:15" s="330" customFormat="1">
      <c r="A8" s="336" t="s">
        <v>335</v>
      </c>
      <c r="B8" s="334">
        <v>8.3415690569009371</v>
      </c>
      <c r="C8" s="334">
        <v>8.1245691288913999</v>
      </c>
      <c r="D8" s="335">
        <v>8.2025480713030845</v>
      </c>
      <c r="E8" s="334">
        <v>7.9664203923524495</v>
      </c>
      <c r="F8" s="334">
        <v>7.5205585986884333</v>
      </c>
      <c r="G8" s="334">
        <v>6.7200291635240763</v>
      </c>
      <c r="H8" s="334">
        <v>6.0634050296330688</v>
      </c>
      <c r="I8" s="333">
        <v>5.3562393062537073</v>
      </c>
      <c r="J8" s="331"/>
      <c r="K8" s="331"/>
      <c r="L8" s="331"/>
      <c r="M8" s="331"/>
      <c r="N8" s="331"/>
      <c r="O8" s="331"/>
    </row>
    <row r="9" spans="1:15" s="330" customFormat="1">
      <c r="A9" s="336" t="s">
        <v>334</v>
      </c>
      <c r="B9" s="334">
        <v>9.1379248073534463</v>
      </c>
      <c r="C9" s="334">
        <v>8.6478940624132576</v>
      </c>
      <c r="D9" s="335">
        <v>8.4174003770199217</v>
      </c>
      <c r="E9" s="334">
        <v>8.2336469106181305</v>
      </c>
      <c r="F9" s="334">
        <v>8.1116468552671783</v>
      </c>
      <c r="G9" s="334">
        <v>7.5196426940815657</v>
      </c>
      <c r="H9" s="334">
        <v>7.1464058288566275</v>
      </c>
      <c r="I9" s="333">
        <v>5.9418803223566812</v>
      </c>
      <c r="J9" s="331"/>
      <c r="K9" s="331"/>
      <c r="L9" s="331"/>
      <c r="M9" s="331"/>
      <c r="N9" s="331"/>
      <c r="O9" s="331"/>
    </row>
    <row r="10" spans="1:15" s="330" customFormat="1">
      <c r="A10" s="336" t="s">
        <v>333</v>
      </c>
      <c r="B10" s="334">
        <v>8.8854731563773903</v>
      </c>
      <c r="C10" s="334">
        <v>9.0139821209973015</v>
      </c>
      <c r="D10" s="335">
        <v>8.7329792398760198</v>
      </c>
      <c r="E10" s="334">
        <v>8.5607056280195089</v>
      </c>
      <c r="F10" s="334">
        <v>8.0303643763891444</v>
      </c>
      <c r="G10" s="334">
        <v>7.5532354681543108</v>
      </c>
      <c r="H10" s="334">
        <v>7.401007719096901</v>
      </c>
      <c r="I10" s="333">
        <v>6.823209631761725</v>
      </c>
      <c r="J10" s="331"/>
      <c r="K10" s="331"/>
      <c r="L10" s="331"/>
      <c r="M10" s="331"/>
      <c r="N10" s="331"/>
      <c r="O10" s="331"/>
    </row>
    <row r="11" spans="1:15" s="330" customFormat="1">
      <c r="A11" s="336" t="s">
        <v>332</v>
      </c>
      <c r="B11" s="334">
        <v>8.1127175851648765</v>
      </c>
      <c r="C11" s="334">
        <v>8.105652748069037</v>
      </c>
      <c r="D11" s="335">
        <v>8.2778769357939979</v>
      </c>
      <c r="E11" s="334">
        <v>8.2326362897278891</v>
      </c>
      <c r="F11" s="334">
        <v>8.1195356358131683</v>
      </c>
      <c r="G11" s="334">
        <v>7.8210983474747193</v>
      </c>
      <c r="H11" s="334">
        <v>7.6679286494542804</v>
      </c>
      <c r="I11" s="333">
        <v>6.7104236188035298</v>
      </c>
      <c r="J11" s="331"/>
      <c r="K11" s="331"/>
      <c r="L11" s="331"/>
      <c r="M11" s="331"/>
      <c r="N11" s="331"/>
      <c r="O11" s="331"/>
    </row>
    <row r="12" spans="1:15" s="330" customFormat="1">
      <c r="A12" s="336" t="s">
        <v>331</v>
      </c>
      <c r="B12" s="334">
        <v>7.1834532360355929</v>
      </c>
      <c r="C12" s="334">
        <v>7.2767860025198043</v>
      </c>
      <c r="D12" s="335">
        <v>7.3220199651232054</v>
      </c>
      <c r="E12" s="334">
        <v>7.3919679702566121</v>
      </c>
      <c r="F12" s="334">
        <v>7.5806836825664146</v>
      </c>
      <c r="G12" s="334">
        <v>7.4678369822840871</v>
      </c>
      <c r="H12" s="334">
        <v>7.8130879703976159</v>
      </c>
      <c r="I12" s="333">
        <v>7.3050551084167008</v>
      </c>
      <c r="J12" s="331"/>
      <c r="K12" s="331"/>
      <c r="L12" s="331"/>
      <c r="M12" s="331"/>
      <c r="N12" s="331"/>
      <c r="O12" s="331"/>
    </row>
    <row r="13" spans="1:15" s="330" customFormat="1">
      <c r="A13" s="336" t="s">
        <v>330</v>
      </c>
      <c r="B13" s="334">
        <v>5.8149031497212373</v>
      </c>
      <c r="C13" s="334">
        <v>6.1606149611030308</v>
      </c>
      <c r="D13" s="335">
        <v>6.1216666460758802</v>
      </c>
      <c r="E13" s="334">
        <v>6.1539221473071173</v>
      </c>
      <c r="F13" s="334">
        <v>6.4374483160876856</v>
      </c>
      <c r="G13" s="334">
        <v>6.6541461202610916</v>
      </c>
      <c r="H13" s="334">
        <v>7.0948104993817296</v>
      </c>
      <c r="I13" s="333">
        <v>7.1859209247107092</v>
      </c>
      <c r="J13" s="331"/>
      <c r="K13" s="331"/>
      <c r="L13" s="331"/>
      <c r="M13" s="331"/>
      <c r="N13" s="331"/>
      <c r="O13" s="331"/>
    </row>
    <row r="14" spans="1:15" s="330" customFormat="1">
      <c r="A14" s="336" t="s">
        <v>329</v>
      </c>
      <c r="B14" s="334">
        <v>4.6282886005547832</v>
      </c>
      <c r="C14" s="334">
        <v>4.8020942272149156</v>
      </c>
      <c r="D14" s="335">
        <v>4.8187795172717092</v>
      </c>
      <c r="E14" s="334">
        <v>4.9250964293199377</v>
      </c>
      <c r="F14" s="334">
        <v>5.2691120653018046</v>
      </c>
      <c r="G14" s="334">
        <v>5.6918799670491032</v>
      </c>
      <c r="H14" s="334">
        <v>6.2752174703475143</v>
      </c>
      <c r="I14" s="333">
        <v>6.6537398394221112</v>
      </c>
      <c r="J14" s="331"/>
      <c r="K14" s="331"/>
      <c r="L14" s="331"/>
      <c r="M14" s="331"/>
      <c r="N14" s="331"/>
      <c r="O14" s="331"/>
    </row>
    <row r="15" spans="1:15" s="330" customFormat="1">
      <c r="A15" s="336" t="s">
        <v>328</v>
      </c>
      <c r="B15" s="334">
        <v>3.6603489595916647</v>
      </c>
      <c r="C15" s="334">
        <v>3.8971006482272652</v>
      </c>
      <c r="D15" s="335">
        <v>3.8586490277152961</v>
      </c>
      <c r="E15" s="334">
        <v>4.0398408794387759</v>
      </c>
      <c r="F15" s="334">
        <v>4.295753335019084</v>
      </c>
      <c r="G15" s="334">
        <v>4.7039983566162284</v>
      </c>
      <c r="H15" s="334">
        <v>5.2285053987058205</v>
      </c>
      <c r="I15" s="333">
        <v>5.9685878437609343</v>
      </c>
      <c r="J15" s="331"/>
      <c r="K15" s="331"/>
      <c r="L15" s="331"/>
      <c r="M15" s="331" t="s">
        <v>55</v>
      </c>
      <c r="N15" s="331"/>
      <c r="O15" s="331"/>
    </row>
    <row r="16" spans="1:15" s="330" customFormat="1">
      <c r="A16" s="329" t="s">
        <v>327</v>
      </c>
      <c r="B16" s="334">
        <v>2.7157967390510702</v>
      </c>
      <c r="C16" s="334">
        <v>2.8897422997221227</v>
      </c>
      <c r="D16" s="335">
        <v>3.0618134281860749</v>
      </c>
      <c r="E16" s="334">
        <v>3.1773444028165319</v>
      </c>
      <c r="F16" s="334">
        <v>3.452655687830541</v>
      </c>
      <c r="G16" s="334">
        <v>3.7196342007733643</v>
      </c>
      <c r="H16" s="334">
        <v>4.2269771380622529</v>
      </c>
      <c r="I16" s="333">
        <v>4.9717092663357203</v>
      </c>
      <c r="J16" s="331"/>
      <c r="K16" s="331"/>
      <c r="L16" s="331"/>
      <c r="M16" s="331"/>
      <c r="N16" s="331"/>
      <c r="O16" s="331"/>
    </row>
    <row r="17" spans="1:15" s="330" customFormat="1">
      <c r="A17" s="329" t="s">
        <v>326</v>
      </c>
      <c r="B17" s="334">
        <v>2.2961245793391223</v>
      </c>
      <c r="C17" s="334">
        <v>2.3049676584156624</v>
      </c>
      <c r="D17" s="334">
        <v>2.4528679416860619</v>
      </c>
      <c r="E17" s="334">
        <v>2.5255758548703424</v>
      </c>
      <c r="F17" s="334">
        <v>2.7467940544291709</v>
      </c>
      <c r="G17" s="334">
        <v>3.1731287733315181</v>
      </c>
      <c r="H17" s="334">
        <v>3.5633710239085445</v>
      </c>
      <c r="I17" s="333">
        <v>4.1926209005608541</v>
      </c>
      <c r="J17" s="331"/>
      <c r="K17" s="331"/>
      <c r="L17" s="331"/>
      <c r="M17" s="331"/>
      <c r="N17" s="331"/>
      <c r="O17" s="331"/>
    </row>
    <row r="18" spans="1:15" s="330" customFormat="1">
      <c r="A18" s="329" t="s">
        <v>325</v>
      </c>
      <c r="B18" s="332">
        <v>1.8346908537350584</v>
      </c>
      <c r="C18" s="332">
        <v>1.9085573079923535</v>
      </c>
      <c r="D18" s="332">
        <v>1.9513105256538092</v>
      </c>
      <c r="E18" s="332">
        <v>2.0280809841871021</v>
      </c>
      <c r="F18" s="332">
        <v>2.1519429059478177</v>
      </c>
      <c r="G18" s="332">
        <v>2.5610372858325272</v>
      </c>
      <c r="H18" s="332">
        <v>2.8876429927810654</v>
      </c>
      <c r="I18" s="332">
        <v>3.3699169216523908</v>
      </c>
      <c r="J18" s="331"/>
      <c r="K18" s="331"/>
      <c r="L18" s="331"/>
      <c r="M18" s="331"/>
      <c r="N18" s="331"/>
      <c r="O18" s="331"/>
    </row>
    <row r="19" spans="1:15" s="320" customFormat="1">
      <c r="A19" s="329" t="s">
        <v>324</v>
      </c>
      <c r="B19" s="324">
        <v>1.5138431042128935</v>
      </c>
      <c r="C19" s="324">
        <v>1.6117861185037992</v>
      </c>
      <c r="D19" s="324">
        <v>1.5627364778417112</v>
      </c>
      <c r="E19" s="324">
        <v>1.6230444918754903</v>
      </c>
      <c r="F19" s="324">
        <v>1.8110500383705208</v>
      </c>
      <c r="G19" s="324">
        <v>2.052788028783239</v>
      </c>
      <c r="H19" s="324">
        <v>2.3399805718345013</v>
      </c>
      <c r="I19" s="324">
        <v>2.8735784325006826</v>
      </c>
      <c r="J19" s="322"/>
      <c r="K19" s="322"/>
      <c r="L19" s="322"/>
      <c r="M19" s="322"/>
      <c r="N19" s="322"/>
      <c r="O19" s="322"/>
    </row>
    <row r="20" spans="1:15" s="320" customFormat="1">
      <c r="A20" s="329" t="s">
        <v>323</v>
      </c>
      <c r="B20" s="324">
        <v>1.2060406660881147</v>
      </c>
      <c r="C20" s="324">
        <v>1.298371095233867</v>
      </c>
      <c r="D20" s="324">
        <v>1.3176624539882438</v>
      </c>
      <c r="E20" s="324">
        <v>1.3921641938137321</v>
      </c>
      <c r="F20" s="324">
        <v>1.4521234572991433</v>
      </c>
      <c r="G20" s="324">
        <v>1.7389947841128857</v>
      </c>
      <c r="H20" s="324">
        <v>1.9225376723927776</v>
      </c>
      <c r="I20" s="324">
        <v>2.3756784239799975</v>
      </c>
      <c r="J20" s="322"/>
      <c r="K20" s="322"/>
      <c r="L20" s="322"/>
      <c r="M20" s="322"/>
      <c r="N20" s="322"/>
      <c r="O20" s="322"/>
    </row>
    <row r="21" spans="1:15" s="320" customFormat="1">
      <c r="A21" s="329" t="s">
        <v>322</v>
      </c>
      <c r="B21" s="324">
        <v>1.0587058699257428</v>
      </c>
      <c r="C21" s="324">
        <v>1.0865765969571313</v>
      </c>
      <c r="D21" s="324">
        <v>1.0817770599012784</v>
      </c>
      <c r="E21" s="324">
        <v>1.1448072520006931</v>
      </c>
      <c r="F21" s="324">
        <v>1.2305348286841922</v>
      </c>
      <c r="G21" s="324">
        <v>1.4207796345987636</v>
      </c>
      <c r="H21" s="324">
        <v>1.5502981756736409</v>
      </c>
      <c r="I21" s="324">
        <v>1.9997016313907425</v>
      </c>
      <c r="J21" s="322"/>
      <c r="K21" s="322"/>
      <c r="L21" s="322"/>
      <c r="M21" s="322"/>
      <c r="N21" s="322"/>
      <c r="O21" s="322"/>
    </row>
    <row r="22" spans="1:15" s="320" customFormat="1">
      <c r="A22" s="329" t="s">
        <v>321</v>
      </c>
      <c r="B22" s="324">
        <v>0.86114232752424269</v>
      </c>
      <c r="C22" s="324">
        <v>0.9330995801448807</v>
      </c>
      <c r="D22" s="324">
        <v>0.90310584326700583</v>
      </c>
      <c r="E22" s="324">
        <v>0.96771535535643705</v>
      </c>
      <c r="F22" s="324">
        <v>1.0284607001219779</v>
      </c>
      <c r="G22" s="324">
        <v>1.1781007967710351</v>
      </c>
      <c r="H22" s="324">
        <v>1.3126094224981726</v>
      </c>
      <c r="I22" s="324">
        <v>1.6700899167561416</v>
      </c>
      <c r="J22" s="322"/>
      <c r="K22" s="322"/>
      <c r="L22" s="322"/>
      <c r="M22" s="322"/>
      <c r="N22" s="322"/>
      <c r="O22" s="322"/>
    </row>
    <row r="23" spans="1:15" s="320" customFormat="1">
      <c r="A23" s="329" t="s">
        <v>320</v>
      </c>
      <c r="B23" s="324">
        <v>0.70198924020287579</v>
      </c>
      <c r="C23" s="324">
        <v>0.75812504034880557</v>
      </c>
      <c r="D23" s="324">
        <v>0.77258005883245562</v>
      </c>
      <c r="E23" s="324">
        <v>0.77415970124314182</v>
      </c>
      <c r="F23" s="324">
        <v>0.81983784755311007</v>
      </c>
      <c r="G23" s="324">
        <v>0.97719640409722408</v>
      </c>
      <c r="H23" s="324">
        <v>1.1082999322135283</v>
      </c>
      <c r="I23" s="324">
        <v>1.3708679913266555</v>
      </c>
      <c r="J23" s="322"/>
      <c r="K23" s="322"/>
      <c r="L23" s="322"/>
      <c r="M23" s="322"/>
      <c r="N23" s="322"/>
      <c r="O23" s="322"/>
    </row>
    <row r="24" spans="1:15" s="320" customFormat="1">
      <c r="A24" s="329" t="s">
        <v>319</v>
      </c>
      <c r="B24" s="324">
        <v>0.6170046917095402</v>
      </c>
      <c r="C24" s="324">
        <v>0.65526083410445557</v>
      </c>
      <c r="D24" s="324">
        <v>0.62866813064301308</v>
      </c>
      <c r="E24" s="324">
        <v>0.67821561921734286</v>
      </c>
      <c r="F24" s="324">
        <v>0.72778890304986954</v>
      </c>
      <c r="G24" s="324">
        <v>0.83943278798642262</v>
      </c>
      <c r="H24" s="324">
        <v>0.92817274200322453</v>
      </c>
      <c r="I24" s="324">
        <v>1.1843792058857261</v>
      </c>
      <c r="J24" s="322"/>
      <c r="K24" s="322"/>
      <c r="L24" s="322"/>
      <c r="M24" s="322"/>
      <c r="N24" s="322"/>
      <c r="O24" s="322"/>
    </row>
    <row r="25" spans="1:15" s="320" customFormat="1">
      <c r="A25" s="329" t="s">
        <v>318</v>
      </c>
      <c r="B25" s="324">
        <v>0.96596805494897831</v>
      </c>
      <c r="C25" s="324">
        <v>1.0504523806185115</v>
      </c>
      <c r="D25" s="324">
        <v>1.038518733171786</v>
      </c>
      <c r="E25" s="324">
        <v>1.1152957525704563</v>
      </c>
      <c r="F25" s="324">
        <v>1.1275861211492562</v>
      </c>
      <c r="G25" s="324">
        <v>1.306965058279332</v>
      </c>
      <c r="H25" s="324">
        <v>1.447761020223215</v>
      </c>
      <c r="I25" s="324">
        <v>1.8155459500118483</v>
      </c>
      <c r="J25" s="322"/>
      <c r="K25" s="322"/>
      <c r="L25" s="322"/>
      <c r="M25" s="322"/>
      <c r="N25" s="322"/>
      <c r="O25" s="322"/>
    </row>
    <row r="26" spans="1:15" s="320" customFormat="1">
      <c r="A26" s="329" t="s">
        <v>317</v>
      </c>
      <c r="B26" s="324">
        <v>0.667655020424889</v>
      </c>
      <c r="C26" s="324">
        <v>0.71867645803596414</v>
      </c>
      <c r="D26" s="324">
        <v>0.80004447883901342</v>
      </c>
      <c r="E26" s="324">
        <v>0.79734121784324186</v>
      </c>
      <c r="F26" s="324">
        <v>0.83924966311332205</v>
      </c>
      <c r="G26" s="324">
        <v>0.98489085420779832</v>
      </c>
      <c r="H26" s="324">
        <v>1.0670660617554346</v>
      </c>
      <c r="I26" s="324">
        <v>1.3512050573133716</v>
      </c>
      <c r="J26" s="322"/>
      <c r="K26" s="322"/>
      <c r="L26" s="322"/>
      <c r="M26" s="322"/>
      <c r="N26" s="322"/>
      <c r="O26" s="322"/>
    </row>
    <row r="27" spans="1:15" s="320" customFormat="1">
      <c r="A27" s="329" t="s">
        <v>316</v>
      </c>
      <c r="B27" s="328">
        <v>0.4960171330162001</v>
      </c>
      <c r="C27" s="328">
        <v>0.54820373358098506</v>
      </c>
      <c r="D27" s="328">
        <v>0.58005518595646344</v>
      </c>
      <c r="E27" s="328">
        <v>0.63662205805667815</v>
      </c>
      <c r="F27" s="328">
        <v>0.66947828478478821</v>
      </c>
      <c r="G27" s="328">
        <v>0.76670972001275006</v>
      </c>
      <c r="H27" s="328">
        <v>0.80728572578070978</v>
      </c>
      <c r="I27" s="328">
        <v>1.0481589624227632</v>
      </c>
      <c r="J27" s="322"/>
      <c r="K27" s="322"/>
      <c r="L27" s="322"/>
      <c r="M27" s="322"/>
      <c r="N27" s="322"/>
      <c r="O27" s="322"/>
    </row>
    <row r="28" spans="1:15" s="320" customFormat="1">
      <c r="A28" s="327" t="s">
        <v>315</v>
      </c>
      <c r="B28" s="326">
        <v>0.40450210855417523</v>
      </c>
      <c r="C28" s="326">
        <v>0.44315315751231549</v>
      </c>
      <c r="D28" s="326">
        <v>0.49320155109124619</v>
      </c>
      <c r="E28" s="326">
        <v>0.49238528988005914</v>
      </c>
      <c r="F28" s="326">
        <v>0.51982223547369133</v>
      </c>
      <c r="G28" s="326">
        <v>0.57184947512736306</v>
      </c>
      <c r="H28" s="326">
        <v>0.64268421732439229</v>
      </c>
      <c r="I28" s="326">
        <v>0.76095144254634939</v>
      </c>
      <c r="J28" s="322"/>
      <c r="K28" s="322"/>
      <c r="L28" s="322"/>
      <c r="M28" s="322"/>
      <c r="N28" s="322"/>
      <c r="O28" s="322"/>
    </row>
    <row r="29" spans="1:15" s="320" customFormat="1">
      <c r="A29" s="327" t="s">
        <v>314</v>
      </c>
      <c r="B29" s="326">
        <v>0.30667063099627412</v>
      </c>
      <c r="C29" s="326">
        <v>0.35958200037863569</v>
      </c>
      <c r="D29" s="326">
        <v>0.40063201733678871</v>
      </c>
      <c r="E29" s="326">
        <v>0.42415501808749256</v>
      </c>
      <c r="F29" s="326">
        <v>0.44273404178765913</v>
      </c>
      <c r="G29" s="326">
        <v>0.45834802791255341</v>
      </c>
      <c r="H29" s="326">
        <v>0.5297305692736527</v>
      </c>
      <c r="I29" s="326">
        <v>0.58955075654066935</v>
      </c>
      <c r="J29" s="322"/>
      <c r="K29" s="322"/>
      <c r="L29" s="322"/>
      <c r="M29" s="322"/>
      <c r="N29" s="322"/>
      <c r="O29" s="322"/>
    </row>
    <row r="30" spans="1:15" s="320" customFormat="1">
      <c r="A30" s="327" t="s">
        <v>313</v>
      </c>
      <c r="B30" s="326">
        <v>0.2680625628839704</v>
      </c>
      <c r="C30" s="326">
        <v>0.3020066533961141</v>
      </c>
      <c r="D30" s="326">
        <v>0.34065384375286156</v>
      </c>
      <c r="E30" s="326">
        <v>0.34733305674768788</v>
      </c>
      <c r="F30" s="326">
        <v>0.35716413520832124</v>
      </c>
      <c r="G30" s="326">
        <v>0.3907992614265185</v>
      </c>
      <c r="H30" s="326">
        <v>0.41634593632309141</v>
      </c>
      <c r="I30" s="326">
        <v>0.50073940098386149</v>
      </c>
      <c r="J30" s="322"/>
      <c r="K30" s="322"/>
      <c r="L30" s="322"/>
      <c r="M30" s="322"/>
      <c r="N30" s="322"/>
      <c r="O30" s="322"/>
    </row>
    <row r="31" spans="1:15">
      <c r="A31" s="327" t="s">
        <v>312</v>
      </c>
      <c r="B31" s="326">
        <v>0.20337880327316424</v>
      </c>
      <c r="C31" s="326">
        <v>0.23707112137106406</v>
      </c>
      <c r="D31" s="326">
        <v>0.25871629620347725</v>
      </c>
      <c r="E31" s="326">
        <v>0.26317167666581848</v>
      </c>
      <c r="F31" s="326">
        <v>0.28073023918357087</v>
      </c>
      <c r="G31" s="326">
        <v>0.32789852354457005</v>
      </c>
      <c r="H31" s="326">
        <v>0.34061566720726705</v>
      </c>
      <c r="I31" s="326">
        <v>0.42785487202620526</v>
      </c>
      <c r="J31" s="322"/>
      <c r="K31" s="322"/>
      <c r="L31" s="322"/>
      <c r="M31" s="322"/>
      <c r="N31" s="322"/>
      <c r="O31" s="322"/>
    </row>
    <row r="32" spans="1:15">
      <c r="A32" s="327" t="s">
        <v>311</v>
      </c>
      <c r="B32" s="326">
        <v>0.18204374829294417</v>
      </c>
      <c r="C32" s="326">
        <v>0.19844398883057113</v>
      </c>
      <c r="D32" s="326">
        <v>0.22911114534762334</v>
      </c>
      <c r="E32" s="326">
        <v>0.23715801906520259</v>
      </c>
      <c r="F32" s="326">
        <v>0.24510829072734916</v>
      </c>
      <c r="G32" s="326">
        <v>0.2755493152652041</v>
      </c>
      <c r="H32" s="326">
        <v>0.29271157169838347</v>
      </c>
      <c r="I32" s="326">
        <v>0.3602135995320816</v>
      </c>
      <c r="J32" s="322"/>
      <c r="K32" s="322"/>
      <c r="L32" s="322"/>
      <c r="M32" s="322"/>
      <c r="N32" s="322"/>
      <c r="O32" s="322"/>
    </row>
    <row r="33" spans="1:15">
      <c r="A33" s="325" t="s">
        <v>310</v>
      </c>
      <c r="B33" s="324">
        <v>0.16389495643660229</v>
      </c>
      <c r="C33" s="324">
        <v>0.18292981109952905</v>
      </c>
      <c r="D33" s="324">
        <v>0.18916261904686366</v>
      </c>
      <c r="E33" s="324">
        <v>0.19498601430986978</v>
      </c>
      <c r="F33" s="324">
        <v>0.19608605869649198</v>
      </c>
      <c r="G33" s="324">
        <v>0.21483327872352098</v>
      </c>
      <c r="H33" s="324">
        <v>0.23350473062347371</v>
      </c>
      <c r="I33" s="324">
        <v>0.27334475361101002</v>
      </c>
      <c r="J33" s="322"/>
      <c r="K33" s="322"/>
      <c r="L33" s="322"/>
      <c r="M33" s="322"/>
      <c r="N33" s="322"/>
      <c r="O33" s="322"/>
    </row>
    <row r="34" spans="1:15">
      <c r="A34" s="325" t="s">
        <v>309</v>
      </c>
      <c r="B34" s="324">
        <v>0.13260787361874277</v>
      </c>
      <c r="C34" s="324">
        <v>0.14226515821140256</v>
      </c>
      <c r="D34" s="324">
        <v>0.16622474305673834</v>
      </c>
      <c r="E34" s="324">
        <v>0.15963160953311645</v>
      </c>
      <c r="F34" s="324">
        <v>0.17917444485400447</v>
      </c>
      <c r="G34" s="324">
        <v>0.18836704908435539</v>
      </c>
      <c r="H34" s="324">
        <v>0.19559133533789463</v>
      </c>
      <c r="I34" s="324">
        <v>0.23247726228659354</v>
      </c>
      <c r="J34" s="322"/>
      <c r="K34" s="322"/>
      <c r="L34" s="322"/>
      <c r="M34" s="322"/>
      <c r="N34" s="322"/>
      <c r="O34" s="322"/>
    </row>
    <row r="35" spans="1:15">
      <c r="A35" s="325" t="s">
        <v>308</v>
      </c>
      <c r="B35" s="324">
        <v>1.0924680646225913</v>
      </c>
      <c r="C35" s="324">
        <v>1.2400125508588689</v>
      </c>
      <c r="D35" s="324">
        <v>1.3607975272181141</v>
      </c>
      <c r="E35" s="324">
        <v>1.374578567406056</v>
      </c>
      <c r="F35" s="324">
        <v>1.4497331848076276</v>
      </c>
      <c r="G35" s="324">
        <v>1.5436587194784219</v>
      </c>
      <c r="H35" s="324">
        <v>1.6517280325172932</v>
      </c>
      <c r="I35" s="324">
        <v>1.9032093011815192</v>
      </c>
      <c r="J35" s="322"/>
      <c r="K35" s="322"/>
      <c r="L35" s="322"/>
      <c r="M35" s="322"/>
      <c r="N35" s="322"/>
      <c r="O35" s="322"/>
    </row>
    <row r="36" spans="1:15">
      <c r="A36" s="323"/>
      <c r="B36" s="322"/>
      <c r="C36" s="322"/>
      <c r="D36" s="322"/>
      <c r="E36" s="322"/>
      <c r="F36" s="322"/>
      <c r="G36" s="322"/>
      <c r="H36" s="322"/>
      <c r="I36" s="322"/>
      <c r="J36" s="322"/>
    </row>
    <row r="37" spans="1:15">
      <c r="A37" s="323"/>
      <c r="B37" s="321"/>
      <c r="C37" s="321"/>
      <c r="D37" s="321"/>
      <c r="E37" s="321"/>
      <c r="F37" s="321"/>
      <c r="G37" s="321"/>
      <c r="H37" s="321"/>
      <c r="I37" s="321"/>
    </row>
    <row r="38" spans="1:15">
      <c r="A38" s="323"/>
      <c r="B38" s="321"/>
      <c r="C38" s="321"/>
      <c r="D38" s="321"/>
      <c r="E38" s="321"/>
      <c r="F38" s="321"/>
      <c r="G38" s="321"/>
      <c r="H38" s="321"/>
      <c r="I38" s="321"/>
    </row>
    <row r="39" spans="1:15">
      <c r="A39" s="323"/>
      <c r="B39" s="321"/>
      <c r="C39" s="321"/>
      <c r="D39" s="321"/>
      <c r="E39" s="321"/>
      <c r="F39" s="321"/>
      <c r="G39" s="321"/>
      <c r="H39" s="321"/>
      <c r="I39" s="321"/>
    </row>
    <row r="40" spans="1:15">
      <c r="A40" s="323"/>
      <c r="B40" s="321"/>
      <c r="C40" s="321"/>
      <c r="D40" s="321"/>
      <c r="E40" s="321"/>
      <c r="F40" s="321"/>
      <c r="G40" s="321"/>
      <c r="H40" s="321"/>
      <c r="I40" s="321"/>
    </row>
    <row r="41" spans="1:15">
      <c r="A41" s="323"/>
      <c r="B41" s="321"/>
      <c r="C41" s="321"/>
      <c r="D41" s="321"/>
      <c r="E41" s="321"/>
      <c r="F41" s="321"/>
      <c r="G41" s="321"/>
      <c r="H41" s="321"/>
      <c r="I41" s="321"/>
    </row>
    <row r="42" spans="1:15">
      <c r="A42" s="322"/>
      <c r="B42" s="321"/>
      <c r="C42" s="321"/>
      <c r="D42" s="321"/>
      <c r="E42" s="321"/>
      <c r="F42" s="321"/>
      <c r="G42" s="321"/>
      <c r="H42" s="321"/>
      <c r="I42" s="321"/>
    </row>
    <row r="43" spans="1:15">
      <c r="B43" s="320"/>
      <c r="C43" s="320"/>
      <c r="D43" s="320"/>
      <c r="E43" s="320"/>
      <c r="F43" s="320"/>
      <c r="G43" s="320"/>
      <c r="H43" s="320"/>
      <c r="I43" s="320"/>
    </row>
  </sheetData>
  <printOptions horizontalCentered="1"/>
  <pageMargins left="0.59055118110236227" right="0.59055118110236227" top="0.59055118110236227" bottom="0.59055118110236227" header="0.19685039370078741" footer="0.19685039370078741"/>
  <pageSetup paperSize="9" scale="91" orientation="landscape" r:id="rId1"/>
  <headerFooter scaleWithDoc="0">
    <oddHeader>&amp;R&amp;"Arial,Obyčejné"Strana 2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tabColor rgb="FFC00000"/>
    <pageSetUpPr fitToPage="1"/>
  </sheetPr>
  <dimension ref="A1:M37"/>
  <sheetViews>
    <sheetView showGridLines="0" zoomScaleNormal="100" workbookViewId="0">
      <selection activeCell="A10" sqref="A10"/>
    </sheetView>
  </sheetViews>
  <sheetFormatPr defaultColWidth="8.28515625" defaultRowHeight="12.75"/>
  <cols>
    <col min="1" max="1" width="4.85546875" style="287" customWidth="1"/>
    <col min="2" max="2" width="43" style="287" customWidth="1"/>
    <col min="3" max="3" width="13.28515625" style="287" customWidth="1"/>
    <col min="4" max="11" width="10.28515625" style="287" customWidth="1"/>
    <col min="12" max="238" width="8.28515625" style="287"/>
    <col min="239" max="239" width="6.28515625" style="287" customWidth="1"/>
    <col min="240" max="240" width="36.42578125" style="287" customWidth="1"/>
    <col min="241" max="241" width="12.85546875" style="287" customWidth="1"/>
    <col min="242" max="494" width="8.28515625" style="287"/>
    <col min="495" max="495" width="6.28515625" style="287" customWidth="1"/>
    <col min="496" max="496" width="36.42578125" style="287" customWidth="1"/>
    <col min="497" max="497" width="12.85546875" style="287" customWidth="1"/>
    <col min="498" max="750" width="8.28515625" style="287"/>
    <col min="751" max="751" width="6.28515625" style="287" customWidth="1"/>
    <col min="752" max="752" width="36.42578125" style="287" customWidth="1"/>
    <col min="753" max="753" width="12.85546875" style="287" customWidth="1"/>
    <col min="754" max="1006" width="8.28515625" style="287"/>
    <col min="1007" max="1007" width="6.28515625" style="287" customWidth="1"/>
    <col min="1008" max="1008" width="36.42578125" style="287" customWidth="1"/>
    <col min="1009" max="1009" width="12.85546875" style="287" customWidth="1"/>
    <col min="1010" max="1262" width="8.28515625" style="287"/>
    <col min="1263" max="1263" width="6.28515625" style="287" customWidth="1"/>
    <col min="1264" max="1264" width="36.42578125" style="287" customWidth="1"/>
    <col min="1265" max="1265" width="12.85546875" style="287" customWidth="1"/>
    <col min="1266" max="1518" width="8.28515625" style="287"/>
    <col min="1519" max="1519" width="6.28515625" style="287" customWidth="1"/>
    <col min="1520" max="1520" width="36.42578125" style="287" customWidth="1"/>
    <col min="1521" max="1521" width="12.85546875" style="287" customWidth="1"/>
    <col min="1522" max="1774" width="8.28515625" style="287"/>
    <col min="1775" max="1775" width="6.28515625" style="287" customWidth="1"/>
    <col min="1776" max="1776" width="36.42578125" style="287" customWidth="1"/>
    <col min="1777" max="1777" width="12.85546875" style="287" customWidth="1"/>
    <col min="1778" max="2030" width="8.28515625" style="287"/>
    <col min="2031" max="2031" width="6.28515625" style="287" customWidth="1"/>
    <col min="2032" max="2032" width="36.42578125" style="287" customWidth="1"/>
    <col min="2033" max="2033" width="12.85546875" style="287" customWidth="1"/>
    <col min="2034" max="2286" width="8.28515625" style="287"/>
    <col min="2287" max="2287" width="6.28515625" style="287" customWidth="1"/>
    <col min="2288" max="2288" width="36.42578125" style="287" customWidth="1"/>
    <col min="2289" max="2289" width="12.85546875" style="287" customWidth="1"/>
    <col min="2290" max="2542" width="8.28515625" style="287"/>
    <col min="2543" max="2543" width="6.28515625" style="287" customWidth="1"/>
    <col min="2544" max="2544" width="36.42578125" style="287" customWidth="1"/>
    <col min="2545" max="2545" width="12.85546875" style="287" customWidth="1"/>
    <col min="2546" max="2798" width="8.28515625" style="287"/>
    <col min="2799" max="2799" width="6.28515625" style="287" customWidth="1"/>
    <col min="2800" max="2800" width="36.42578125" style="287" customWidth="1"/>
    <col min="2801" max="2801" width="12.85546875" style="287" customWidth="1"/>
    <col min="2802" max="3054" width="8.28515625" style="287"/>
    <col min="3055" max="3055" width="6.28515625" style="287" customWidth="1"/>
    <col min="3056" max="3056" width="36.42578125" style="287" customWidth="1"/>
    <col min="3057" max="3057" width="12.85546875" style="287" customWidth="1"/>
    <col min="3058" max="3310" width="8.28515625" style="287"/>
    <col min="3311" max="3311" width="6.28515625" style="287" customWidth="1"/>
    <col min="3312" max="3312" width="36.42578125" style="287" customWidth="1"/>
    <col min="3313" max="3313" width="12.85546875" style="287" customWidth="1"/>
    <col min="3314" max="3566" width="8.28515625" style="287"/>
    <col min="3567" max="3567" width="6.28515625" style="287" customWidth="1"/>
    <col min="3568" max="3568" width="36.42578125" style="287" customWidth="1"/>
    <col min="3569" max="3569" width="12.85546875" style="287" customWidth="1"/>
    <col min="3570" max="3822" width="8.28515625" style="287"/>
    <col min="3823" max="3823" width="6.28515625" style="287" customWidth="1"/>
    <col min="3824" max="3824" width="36.42578125" style="287" customWidth="1"/>
    <col min="3825" max="3825" width="12.85546875" style="287" customWidth="1"/>
    <col min="3826" max="4078" width="8.28515625" style="287"/>
    <col min="4079" max="4079" width="6.28515625" style="287" customWidth="1"/>
    <col min="4080" max="4080" width="36.42578125" style="287" customWidth="1"/>
    <col min="4081" max="4081" width="12.85546875" style="287" customWidth="1"/>
    <col min="4082" max="4334" width="8.28515625" style="287"/>
    <col min="4335" max="4335" width="6.28515625" style="287" customWidth="1"/>
    <col min="4336" max="4336" width="36.42578125" style="287" customWidth="1"/>
    <col min="4337" max="4337" width="12.85546875" style="287" customWidth="1"/>
    <col min="4338" max="4590" width="8.28515625" style="287"/>
    <col min="4591" max="4591" width="6.28515625" style="287" customWidth="1"/>
    <col min="4592" max="4592" width="36.42578125" style="287" customWidth="1"/>
    <col min="4593" max="4593" width="12.85546875" style="287" customWidth="1"/>
    <col min="4594" max="4846" width="8.28515625" style="287"/>
    <col min="4847" max="4847" width="6.28515625" style="287" customWidth="1"/>
    <col min="4848" max="4848" width="36.42578125" style="287" customWidth="1"/>
    <col min="4849" max="4849" width="12.85546875" style="287" customWidth="1"/>
    <col min="4850" max="5102" width="8.28515625" style="287"/>
    <col min="5103" max="5103" width="6.28515625" style="287" customWidth="1"/>
    <col min="5104" max="5104" width="36.42578125" style="287" customWidth="1"/>
    <col min="5105" max="5105" width="12.85546875" style="287" customWidth="1"/>
    <col min="5106" max="5358" width="8.28515625" style="287"/>
    <col min="5359" max="5359" width="6.28515625" style="287" customWidth="1"/>
    <col min="5360" max="5360" width="36.42578125" style="287" customWidth="1"/>
    <col min="5361" max="5361" width="12.85546875" style="287" customWidth="1"/>
    <col min="5362" max="5614" width="8.28515625" style="287"/>
    <col min="5615" max="5615" width="6.28515625" style="287" customWidth="1"/>
    <col min="5616" max="5616" width="36.42578125" style="287" customWidth="1"/>
    <col min="5617" max="5617" width="12.85546875" style="287" customWidth="1"/>
    <col min="5618" max="5870" width="8.28515625" style="287"/>
    <col min="5871" max="5871" width="6.28515625" style="287" customWidth="1"/>
    <col min="5872" max="5872" width="36.42578125" style="287" customWidth="1"/>
    <col min="5873" max="5873" width="12.85546875" style="287" customWidth="1"/>
    <col min="5874" max="6126" width="8.28515625" style="287"/>
    <col min="6127" max="6127" width="6.28515625" style="287" customWidth="1"/>
    <col min="6128" max="6128" width="36.42578125" style="287" customWidth="1"/>
    <col min="6129" max="6129" width="12.85546875" style="287" customWidth="1"/>
    <col min="6130" max="6382" width="8.28515625" style="287"/>
    <col min="6383" max="6383" width="6.28515625" style="287" customWidth="1"/>
    <col min="6384" max="6384" width="36.42578125" style="287" customWidth="1"/>
    <col min="6385" max="6385" width="12.85546875" style="287" customWidth="1"/>
    <col min="6386" max="6638" width="8.28515625" style="287"/>
    <col min="6639" max="6639" width="6.28515625" style="287" customWidth="1"/>
    <col min="6640" max="6640" width="36.42578125" style="287" customWidth="1"/>
    <col min="6641" max="6641" width="12.85546875" style="287" customWidth="1"/>
    <col min="6642" max="6894" width="8.28515625" style="287"/>
    <col min="6895" max="6895" width="6.28515625" style="287" customWidth="1"/>
    <col min="6896" max="6896" width="36.42578125" style="287" customWidth="1"/>
    <col min="6897" max="6897" width="12.85546875" style="287" customWidth="1"/>
    <col min="6898" max="7150" width="8.28515625" style="287"/>
    <col min="7151" max="7151" width="6.28515625" style="287" customWidth="1"/>
    <col min="7152" max="7152" width="36.42578125" style="287" customWidth="1"/>
    <col min="7153" max="7153" width="12.85546875" style="287" customWidth="1"/>
    <col min="7154" max="7406" width="8.28515625" style="287"/>
    <col min="7407" max="7407" width="6.28515625" style="287" customWidth="1"/>
    <col min="7408" max="7408" width="36.42578125" style="287" customWidth="1"/>
    <col min="7409" max="7409" width="12.85546875" style="287" customWidth="1"/>
    <col min="7410" max="7662" width="8.28515625" style="287"/>
    <col min="7663" max="7663" width="6.28515625" style="287" customWidth="1"/>
    <col min="7664" max="7664" width="36.42578125" style="287" customWidth="1"/>
    <col min="7665" max="7665" width="12.85546875" style="287" customWidth="1"/>
    <col min="7666" max="7918" width="8.28515625" style="287"/>
    <col min="7919" max="7919" width="6.28515625" style="287" customWidth="1"/>
    <col min="7920" max="7920" width="36.42578125" style="287" customWidth="1"/>
    <col min="7921" max="7921" width="12.85546875" style="287" customWidth="1"/>
    <col min="7922" max="8174" width="8.28515625" style="287"/>
    <col min="8175" max="8175" width="6.28515625" style="287" customWidth="1"/>
    <col min="8176" max="8176" width="36.42578125" style="287" customWidth="1"/>
    <col min="8177" max="8177" width="12.85546875" style="287" customWidth="1"/>
    <col min="8178" max="8430" width="8.28515625" style="287"/>
    <col min="8431" max="8431" width="6.28515625" style="287" customWidth="1"/>
    <col min="8432" max="8432" width="36.42578125" style="287" customWidth="1"/>
    <col min="8433" max="8433" width="12.85546875" style="287" customWidth="1"/>
    <col min="8434" max="8686" width="8.28515625" style="287"/>
    <col min="8687" max="8687" width="6.28515625" style="287" customWidth="1"/>
    <col min="8688" max="8688" width="36.42578125" style="287" customWidth="1"/>
    <col min="8689" max="8689" width="12.85546875" style="287" customWidth="1"/>
    <col min="8690" max="8942" width="8.28515625" style="287"/>
    <col min="8943" max="8943" width="6.28515625" style="287" customWidth="1"/>
    <col min="8944" max="8944" width="36.42578125" style="287" customWidth="1"/>
    <col min="8945" max="8945" width="12.85546875" style="287" customWidth="1"/>
    <col min="8946" max="9198" width="8.28515625" style="287"/>
    <col min="9199" max="9199" width="6.28515625" style="287" customWidth="1"/>
    <col min="9200" max="9200" width="36.42578125" style="287" customWidth="1"/>
    <col min="9201" max="9201" width="12.85546875" style="287" customWidth="1"/>
    <col min="9202" max="9454" width="8.28515625" style="287"/>
    <col min="9455" max="9455" width="6.28515625" style="287" customWidth="1"/>
    <col min="9456" max="9456" width="36.42578125" style="287" customWidth="1"/>
    <col min="9457" max="9457" width="12.85546875" style="287" customWidth="1"/>
    <col min="9458" max="9710" width="8.28515625" style="287"/>
    <col min="9711" max="9711" width="6.28515625" style="287" customWidth="1"/>
    <col min="9712" max="9712" width="36.42578125" style="287" customWidth="1"/>
    <col min="9713" max="9713" width="12.85546875" style="287" customWidth="1"/>
    <col min="9714" max="9966" width="8.28515625" style="287"/>
    <col min="9967" max="9967" width="6.28515625" style="287" customWidth="1"/>
    <col min="9968" max="9968" width="36.42578125" style="287" customWidth="1"/>
    <col min="9969" max="9969" width="12.85546875" style="287" customWidth="1"/>
    <col min="9970" max="10222" width="8.28515625" style="287"/>
    <col min="10223" max="10223" width="6.28515625" style="287" customWidth="1"/>
    <col min="10224" max="10224" width="36.42578125" style="287" customWidth="1"/>
    <col min="10225" max="10225" width="12.85546875" style="287" customWidth="1"/>
    <col min="10226" max="10478" width="8.28515625" style="287"/>
    <col min="10479" max="10479" width="6.28515625" style="287" customWidth="1"/>
    <col min="10480" max="10480" width="36.42578125" style="287" customWidth="1"/>
    <col min="10481" max="10481" width="12.85546875" style="287" customWidth="1"/>
    <col min="10482" max="10734" width="8.28515625" style="287"/>
    <col min="10735" max="10735" width="6.28515625" style="287" customWidth="1"/>
    <col min="10736" max="10736" width="36.42578125" style="287" customWidth="1"/>
    <col min="10737" max="10737" width="12.85546875" style="287" customWidth="1"/>
    <col min="10738" max="10990" width="8.28515625" style="287"/>
    <col min="10991" max="10991" width="6.28515625" style="287" customWidth="1"/>
    <col min="10992" max="10992" width="36.42578125" style="287" customWidth="1"/>
    <col min="10993" max="10993" width="12.85546875" style="287" customWidth="1"/>
    <col min="10994" max="11246" width="8.28515625" style="287"/>
    <col min="11247" max="11247" width="6.28515625" style="287" customWidth="1"/>
    <col min="11248" max="11248" width="36.42578125" style="287" customWidth="1"/>
    <col min="11249" max="11249" width="12.85546875" style="287" customWidth="1"/>
    <col min="11250" max="11502" width="8.28515625" style="287"/>
    <col min="11503" max="11503" width="6.28515625" style="287" customWidth="1"/>
    <col min="11504" max="11504" width="36.42578125" style="287" customWidth="1"/>
    <col min="11505" max="11505" width="12.85546875" style="287" customWidth="1"/>
    <col min="11506" max="11758" width="8.28515625" style="287"/>
    <col min="11759" max="11759" width="6.28515625" style="287" customWidth="1"/>
    <col min="11760" max="11760" width="36.42578125" style="287" customWidth="1"/>
    <col min="11761" max="11761" width="12.85546875" style="287" customWidth="1"/>
    <col min="11762" max="12014" width="8.28515625" style="287"/>
    <col min="12015" max="12015" width="6.28515625" style="287" customWidth="1"/>
    <col min="12016" max="12016" width="36.42578125" style="287" customWidth="1"/>
    <col min="12017" max="12017" width="12.85546875" style="287" customWidth="1"/>
    <col min="12018" max="12270" width="8.28515625" style="287"/>
    <col min="12271" max="12271" width="6.28515625" style="287" customWidth="1"/>
    <col min="12272" max="12272" width="36.42578125" style="287" customWidth="1"/>
    <col min="12273" max="12273" width="12.85546875" style="287" customWidth="1"/>
    <col min="12274" max="12526" width="8.28515625" style="287"/>
    <col min="12527" max="12527" width="6.28515625" style="287" customWidth="1"/>
    <col min="12528" max="12528" width="36.42578125" style="287" customWidth="1"/>
    <col min="12529" max="12529" width="12.85546875" style="287" customWidth="1"/>
    <col min="12530" max="12782" width="8.28515625" style="287"/>
    <col min="12783" max="12783" width="6.28515625" style="287" customWidth="1"/>
    <col min="12784" max="12784" width="36.42578125" style="287" customWidth="1"/>
    <col min="12785" max="12785" width="12.85546875" style="287" customWidth="1"/>
    <col min="12786" max="13038" width="8.28515625" style="287"/>
    <col min="13039" max="13039" width="6.28515625" style="287" customWidth="1"/>
    <col min="13040" max="13040" width="36.42578125" style="287" customWidth="1"/>
    <col min="13041" max="13041" width="12.85546875" style="287" customWidth="1"/>
    <col min="13042" max="13294" width="8.28515625" style="287"/>
    <col min="13295" max="13295" width="6.28515625" style="287" customWidth="1"/>
    <col min="13296" max="13296" width="36.42578125" style="287" customWidth="1"/>
    <col min="13297" max="13297" width="12.85546875" style="287" customWidth="1"/>
    <col min="13298" max="13550" width="8.28515625" style="287"/>
    <col min="13551" max="13551" width="6.28515625" style="287" customWidth="1"/>
    <col min="13552" max="13552" width="36.42578125" style="287" customWidth="1"/>
    <col min="13553" max="13553" width="12.85546875" style="287" customWidth="1"/>
    <col min="13554" max="13806" width="8.28515625" style="287"/>
    <col min="13807" max="13807" width="6.28515625" style="287" customWidth="1"/>
    <col min="13808" max="13808" width="36.42578125" style="287" customWidth="1"/>
    <col min="13809" max="13809" width="12.85546875" style="287" customWidth="1"/>
    <col min="13810" max="14062" width="8.28515625" style="287"/>
    <col min="14063" max="14063" width="6.28515625" style="287" customWidth="1"/>
    <col min="14064" max="14064" width="36.42578125" style="287" customWidth="1"/>
    <col min="14065" max="14065" width="12.85546875" style="287" customWidth="1"/>
    <col min="14066" max="14318" width="8.28515625" style="287"/>
    <col min="14319" max="14319" width="6.28515625" style="287" customWidth="1"/>
    <col min="14320" max="14320" width="36.42578125" style="287" customWidth="1"/>
    <col min="14321" max="14321" width="12.85546875" style="287" customWidth="1"/>
    <col min="14322" max="14574" width="8.28515625" style="287"/>
    <col min="14575" max="14575" width="6.28515625" style="287" customWidth="1"/>
    <col min="14576" max="14576" width="36.42578125" style="287" customWidth="1"/>
    <col min="14577" max="14577" width="12.85546875" style="287" customWidth="1"/>
    <col min="14578" max="14830" width="8.28515625" style="287"/>
    <col min="14831" max="14831" width="6.28515625" style="287" customWidth="1"/>
    <col min="14832" max="14832" width="36.42578125" style="287" customWidth="1"/>
    <col min="14833" max="14833" width="12.85546875" style="287" customWidth="1"/>
    <col min="14834" max="15086" width="8.28515625" style="287"/>
    <col min="15087" max="15087" width="6.28515625" style="287" customWidth="1"/>
    <col min="15088" max="15088" width="36.42578125" style="287" customWidth="1"/>
    <col min="15089" max="15089" width="12.85546875" style="287" customWidth="1"/>
    <col min="15090" max="15342" width="8.28515625" style="287"/>
    <col min="15343" max="15343" width="6.28515625" style="287" customWidth="1"/>
    <col min="15344" max="15344" width="36.42578125" style="287" customWidth="1"/>
    <col min="15345" max="15345" width="12.85546875" style="287" customWidth="1"/>
    <col min="15346" max="15598" width="8.28515625" style="287"/>
    <col min="15599" max="15599" width="6.28515625" style="287" customWidth="1"/>
    <col min="15600" max="15600" width="36.42578125" style="287" customWidth="1"/>
    <col min="15601" max="15601" width="12.85546875" style="287" customWidth="1"/>
    <col min="15602" max="15854" width="8.28515625" style="287"/>
    <col min="15855" max="15855" width="6.28515625" style="287" customWidth="1"/>
    <col min="15856" max="15856" width="36.42578125" style="287" customWidth="1"/>
    <col min="15857" max="15857" width="12.85546875" style="287" customWidth="1"/>
    <col min="15858" max="16110" width="8.28515625" style="287"/>
    <col min="16111" max="16111" width="6.28515625" style="287" customWidth="1"/>
    <col min="16112" max="16112" width="36.42578125" style="287" customWidth="1"/>
    <col min="16113" max="16113" width="12.85546875" style="287" customWidth="1"/>
    <col min="16114" max="16384" width="8.28515625" style="287"/>
  </cols>
  <sheetData>
    <row r="1" spans="1:13" s="315" customFormat="1" ht="27.75" customHeight="1" thickBot="1">
      <c r="A1" s="318" t="s">
        <v>307</v>
      </c>
      <c r="B1" s="351"/>
      <c r="C1" s="1531" t="s">
        <v>157</v>
      </c>
      <c r="D1" s="1531"/>
      <c r="E1" s="1531"/>
      <c r="F1" s="1531"/>
      <c r="G1" s="318"/>
      <c r="H1" s="318"/>
      <c r="I1" s="317"/>
      <c r="J1" s="351"/>
      <c r="K1" s="318" t="s">
        <v>216</v>
      </c>
    </row>
    <row r="2" spans="1:13" ht="18.75" customHeigh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3" ht="18.75" customHeight="1">
      <c r="A3" s="1546" t="s">
        <v>202</v>
      </c>
      <c r="B3" s="1546"/>
      <c r="C3" s="1546"/>
      <c r="D3" s="1546"/>
      <c r="E3" s="1546"/>
      <c r="F3" s="1546"/>
      <c r="G3" s="1546"/>
      <c r="H3" s="1546"/>
      <c r="I3" s="1546"/>
      <c r="J3" s="1546"/>
      <c r="K3" s="1546"/>
    </row>
    <row r="4" spans="1:13" ht="18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spans="1:13" ht="16.5" customHeight="1">
      <c r="A5" s="1533" t="s">
        <v>362</v>
      </c>
      <c r="B5" s="1534"/>
      <c r="C5" s="1539" t="s">
        <v>303</v>
      </c>
      <c r="D5" s="1543" t="s">
        <v>361</v>
      </c>
      <c r="E5" s="1545"/>
      <c r="F5" s="1543" t="s">
        <v>360</v>
      </c>
      <c r="G5" s="1544"/>
      <c r="H5" s="1544"/>
      <c r="I5" s="1545"/>
      <c r="J5" s="1543" t="s">
        <v>302</v>
      </c>
      <c r="K5" s="1545"/>
    </row>
    <row r="6" spans="1:13" ht="32.25" customHeight="1">
      <c r="A6" s="1535"/>
      <c r="B6" s="1536"/>
      <c r="C6" s="1542"/>
      <c r="D6" s="312" t="s">
        <v>300</v>
      </c>
      <c r="E6" s="312" t="s">
        <v>355</v>
      </c>
      <c r="F6" s="312" t="s">
        <v>359</v>
      </c>
      <c r="G6" s="312" t="s">
        <v>358</v>
      </c>
      <c r="H6" s="312" t="s">
        <v>357</v>
      </c>
      <c r="I6" s="312" t="s">
        <v>356</v>
      </c>
      <c r="J6" s="312" t="s">
        <v>300</v>
      </c>
      <c r="K6" s="312" t="s">
        <v>355</v>
      </c>
    </row>
    <row r="7" spans="1:13" ht="16.5" customHeight="1" thickBot="1">
      <c r="A7" s="1537"/>
      <c r="B7" s="1538"/>
      <c r="C7" s="311" t="s">
        <v>276</v>
      </c>
      <c r="D7" s="311" t="s">
        <v>275</v>
      </c>
      <c r="E7" s="311" t="s">
        <v>274</v>
      </c>
      <c r="F7" s="311" t="s">
        <v>275</v>
      </c>
      <c r="G7" s="311" t="s">
        <v>275</v>
      </c>
      <c r="H7" s="311" t="s">
        <v>275</v>
      </c>
      <c r="I7" s="311" t="s">
        <v>275</v>
      </c>
      <c r="J7" s="311" t="s">
        <v>275</v>
      </c>
      <c r="K7" s="311" t="s">
        <v>274</v>
      </c>
    </row>
    <row r="8" spans="1:13" ht="22.5" hidden="1" customHeight="1">
      <c r="A8" s="350"/>
      <c r="B8" s="350"/>
      <c r="C8" s="350"/>
      <c r="D8" s="350"/>
      <c r="E8" s="350"/>
      <c r="F8" s="350"/>
      <c r="G8" s="350"/>
      <c r="H8" s="350"/>
      <c r="I8" s="350"/>
      <c r="J8" s="350"/>
      <c r="K8" s="350"/>
    </row>
    <row r="9" spans="1:13" ht="22.5" hidden="1" customHeight="1" thickBot="1">
      <c r="A9" s="350"/>
      <c r="B9" s="350"/>
      <c r="C9" s="350"/>
      <c r="D9" s="350"/>
      <c r="E9" s="350"/>
      <c r="F9" s="350"/>
      <c r="G9" s="350"/>
      <c r="H9" s="350"/>
      <c r="I9" s="350"/>
      <c r="J9" s="350"/>
      <c r="K9" s="350"/>
    </row>
    <row r="10" spans="1:13" ht="10.5" customHeight="1">
      <c r="A10" s="310"/>
      <c r="B10" s="310"/>
      <c r="C10" s="309"/>
      <c r="D10" s="308"/>
      <c r="E10" s="348"/>
      <c r="F10" s="349"/>
      <c r="G10" s="349"/>
      <c r="H10" s="349"/>
      <c r="I10" s="349"/>
      <c r="J10" s="308"/>
      <c r="K10" s="348"/>
    </row>
    <row r="11" spans="1:13" ht="20.25" customHeight="1">
      <c r="A11" s="306" t="s">
        <v>66</v>
      </c>
      <c r="B11" s="347" t="s">
        <v>354</v>
      </c>
      <c r="C11" s="303">
        <v>89.864400000000003</v>
      </c>
      <c r="D11" s="302">
        <v>24205.8835</v>
      </c>
      <c r="E11" s="303">
        <v>106.50879999999999</v>
      </c>
      <c r="F11" s="304">
        <v>13912.183499999999</v>
      </c>
      <c r="G11" s="304">
        <v>18298.2808</v>
      </c>
      <c r="H11" s="304">
        <v>29406.695400000001</v>
      </c>
      <c r="I11" s="304">
        <v>35689.908000000003</v>
      </c>
      <c r="J11" s="302">
        <v>25076.326700000001</v>
      </c>
      <c r="K11" s="303">
        <v>105.47</v>
      </c>
      <c r="L11" s="340"/>
      <c r="M11" s="340"/>
    </row>
    <row r="12" spans="1:13" s="295" customFormat="1" ht="20.25" customHeight="1">
      <c r="A12" s="306" t="s">
        <v>69</v>
      </c>
      <c r="B12" s="347" t="s">
        <v>70</v>
      </c>
      <c r="C12" s="303">
        <v>23.204000000000001</v>
      </c>
      <c r="D12" s="302">
        <v>32125.985199999999</v>
      </c>
      <c r="E12" s="303">
        <v>104.9152</v>
      </c>
      <c r="F12" s="304">
        <v>22448.4329</v>
      </c>
      <c r="G12" s="304">
        <v>27084.830399999999</v>
      </c>
      <c r="H12" s="304">
        <v>39889.105300000003</v>
      </c>
      <c r="I12" s="304">
        <v>49112.112999999998</v>
      </c>
      <c r="J12" s="302">
        <v>35498.691599999998</v>
      </c>
      <c r="K12" s="303">
        <v>106.38</v>
      </c>
      <c r="L12" s="340"/>
      <c r="M12" s="340"/>
    </row>
    <row r="13" spans="1:13" ht="20.25" customHeight="1">
      <c r="A13" s="306" t="s">
        <v>71</v>
      </c>
      <c r="B13" s="347" t="s">
        <v>72</v>
      </c>
      <c r="C13" s="303">
        <v>1053.5581999999999</v>
      </c>
      <c r="D13" s="302">
        <v>27660.268</v>
      </c>
      <c r="E13" s="303">
        <v>107.7509</v>
      </c>
      <c r="F13" s="304">
        <v>16575.278200000001</v>
      </c>
      <c r="G13" s="304">
        <v>21479.521199999999</v>
      </c>
      <c r="H13" s="304">
        <v>35901.953200000004</v>
      </c>
      <c r="I13" s="304">
        <v>47541.476900000001</v>
      </c>
      <c r="J13" s="302">
        <v>31516.874500000002</v>
      </c>
      <c r="K13" s="303">
        <v>107.38</v>
      </c>
      <c r="L13" s="340"/>
      <c r="M13" s="340"/>
    </row>
    <row r="14" spans="1:13" s="295" customFormat="1" ht="20.25" customHeight="1">
      <c r="A14" s="306" t="s">
        <v>73</v>
      </c>
      <c r="B14" s="347" t="s">
        <v>246</v>
      </c>
      <c r="C14" s="303">
        <v>30.542899999999999</v>
      </c>
      <c r="D14" s="302">
        <v>39192.725299999998</v>
      </c>
      <c r="E14" s="303">
        <v>106.9187</v>
      </c>
      <c r="F14" s="304">
        <v>23071.7896</v>
      </c>
      <c r="G14" s="304">
        <v>29950.996500000001</v>
      </c>
      <c r="H14" s="304">
        <v>50694.9329</v>
      </c>
      <c r="I14" s="304">
        <v>66590.557100000005</v>
      </c>
      <c r="J14" s="302">
        <v>44498.119899999998</v>
      </c>
      <c r="K14" s="303">
        <v>104.8</v>
      </c>
      <c r="L14" s="340"/>
      <c r="M14" s="340"/>
    </row>
    <row r="15" spans="1:13" ht="20.25" customHeight="1">
      <c r="A15" s="306" t="s">
        <v>75</v>
      </c>
      <c r="B15" s="347" t="s">
        <v>353</v>
      </c>
      <c r="C15" s="303">
        <v>48.5002</v>
      </c>
      <c r="D15" s="302">
        <v>26260.010999999999</v>
      </c>
      <c r="E15" s="303">
        <v>105.10809999999999</v>
      </c>
      <c r="F15" s="304">
        <v>15818.555899999999</v>
      </c>
      <c r="G15" s="304">
        <v>20138.060399999998</v>
      </c>
      <c r="H15" s="304">
        <v>32134.7127</v>
      </c>
      <c r="I15" s="304">
        <v>39857.495699999999</v>
      </c>
      <c r="J15" s="302">
        <v>28341.618299999998</v>
      </c>
      <c r="K15" s="303">
        <v>105.51</v>
      </c>
      <c r="L15" s="340"/>
      <c r="M15" s="340"/>
    </row>
    <row r="16" spans="1:13" s="295" customFormat="1" ht="20.25" customHeight="1">
      <c r="A16" s="306" t="s">
        <v>77</v>
      </c>
      <c r="B16" s="347" t="s">
        <v>78</v>
      </c>
      <c r="C16" s="303">
        <v>189.81890000000001</v>
      </c>
      <c r="D16" s="302">
        <v>23975.157899999998</v>
      </c>
      <c r="E16" s="303">
        <v>105.74679999999999</v>
      </c>
      <c r="F16" s="304">
        <v>12907</v>
      </c>
      <c r="G16" s="304">
        <v>17293.0808</v>
      </c>
      <c r="H16" s="304">
        <v>32733.267500000002</v>
      </c>
      <c r="I16" s="304">
        <v>43447.351799999997</v>
      </c>
      <c r="J16" s="302">
        <v>27442.054899999999</v>
      </c>
      <c r="K16" s="303">
        <v>104.91</v>
      </c>
      <c r="L16" s="340"/>
      <c r="M16" s="340"/>
    </row>
    <row r="17" spans="1:13" ht="20.25" customHeight="1">
      <c r="A17" s="306" t="s">
        <v>79</v>
      </c>
      <c r="B17" s="347" t="s">
        <v>244</v>
      </c>
      <c r="C17" s="303">
        <v>475.08539999999999</v>
      </c>
      <c r="D17" s="302">
        <v>23046.788499999999</v>
      </c>
      <c r="E17" s="303">
        <v>107.3753</v>
      </c>
      <c r="F17" s="304">
        <v>12873.946400000001</v>
      </c>
      <c r="G17" s="304">
        <v>16643.504300000001</v>
      </c>
      <c r="H17" s="304">
        <v>32089.916799999999</v>
      </c>
      <c r="I17" s="304">
        <v>48305.983800000002</v>
      </c>
      <c r="J17" s="302">
        <v>28919.065500000001</v>
      </c>
      <c r="K17" s="303">
        <v>107.24</v>
      </c>
      <c r="L17" s="340"/>
      <c r="M17" s="340"/>
    </row>
    <row r="18" spans="1:13" s="295" customFormat="1" ht="20.25" customHeight="1">
      <c r="A18" s="306" t="s">
        <v>81</v>
      </c>
      <c r="B18" s="347" t="s">
        <v>82</v>
      </c>
      <c r="C18" s="303">
        <v>245.72149999999999</v>
      </c>
      <c r="D18" s="302">
        <v>26471.8567</v>
      </c>
      <c r="E18" s="303">
        <v>108.27979999999999</v>
      </c>
      <c r="F18" s="304">
        <v>14458.3333</v>
      </c>
      <c r="G18" s="304">
        <v>19542.7526</v>
      </c>
      <c r="H18" s="304">
        <v>33556.312899999997</v>
      </c>
      <c r="I18" s="304">
        <v>41299.092700000001</v>
      </c>
      <c r="J18" s="302">
        <v>28868.060099999999</v>
      </c>
      <c r="K18" s="303">
        <v>106.91</v>
      </c>
      <c r="L18" s="340"/>
      <c r="M18" s="340"/>
    </row>
    <row r="19" spans="1:13" ht="20.25" customHeight="1">
      <c r="A19" s="306" t="s">
        <v>83</v>
      </c>
      <c r="B19" s="347" t="s">
        <v>352</v>
      </c>
      <c r="C19" s="303">
        <v>106.8329</v>
      </c>
      <c r="D19" s="302">
        <v>15016.11</v>
      </c>
      <c r="E19" s="303">
        <v>114.85129999999999</v>
      </c>
      <c r="F19" s="304">
        <v>11224.8282</v>
      </c>
      <c r="G19" s="304">
        <v>12101.466200000001</v>
      </c>
      <c r="H19" s="304">
        <v>20413.430499999999</v>
      </c>
      <c r="I19" s="304">
        <v>28208.756700000002</v>
      </c>
      <c r="J19" s="302">
        <v>18314.760300000002</v>
      </c>
      <c r="K19" s="303">
        <v>111.54</v>
      </c>
      <c r="L19" s="340"/>
      <c r="M19" s="340"/>
    </row>
    <row r="20" spans="1:13" s="295" customFormat="1" ht="20.25" customHeight="1">
      <c r="A20" s="306" t="s">
        <v>85</v>
      </c>
      <c r="B20" s="347" t="s">
        <v>86</v>
      </c>
      <c r="C20" s="303">
        <v>106.5107</v>
      </c>
      <c r="D20" s="302">
        <v>42979.325599999996</v>
      </c>
      <c r="E20" s="303">
        <v>103.32089999999999</v>
      </c>
      <c r="F20" s="304">
        <v>20373.890100000001</v>
      </c>
      <c r="G20" s="304">
        <v>29970.753000000001</v>
      </c>
      <c r="H20" s="304">
        <v>63541.708500000001</v>
      </c>
      <c r="I20" s="304">
        <v>94310.272400000002</v>
      </c>
      <c r="J20" s="302">
        <v>53662.991999999998</v>
      </c>
      <c r="K20" s="303">
        <v>104.32</v>
      </c>
      <c r="L20" s="340"/>
      <c r="M20" s="340"/>
    </row>
    <row r="21" spans="1:13" ht="20.25" customHeight="1">
      <c r="A21" s="306" t="s">
        <v>87</v>
      </c>
      <c r="B21" s="347" t="s">
        <v>88</v>
      </c>
      <c r="C21" s="303">
        <v>69.586200000000005</v>
      </c>
      <c r="D21" s="302">
        <v>40669.994899999998</v>
      </c>
      <c r="E21" s="303">
        <v>104.1035</v>
      </c>
      <c r="F21" s="304">
        <v>23038.9103</v>
      </c>
      <c r="G21" s="304">
        <v>29392.1132</v>
      </c>
      <c r="H21" s="304">
        <v>60380.671900000001</v>
      </c>
      <c r="I21" s="304">
        <v>94249.770900000003</v>
      </c>
      <c r="J21" s="302">
        <v>53672.482900000003</v>
      </c>
      <c r="K21" s="303">
        <v>103.13</v>
      </c>
      <c r="L21" s="340"/>
      <c r="M21" s="340"/>
    </row>
    <row r="22" spans="1:13" s="295" customFormat="1" ht="20.25" customHeight="1">
      <c r="A22" s="306" t="s">
        <v>89</v>
      </c>
      <c r="B22" s="347" t="s">
        <v>236</v>
      </c>
      <c r="C22" s="303">
        <v>42.155799999999999</v>
      </c>
      <c r="D22" s="302">
        <v>23953.501700000001</v>
      </c>
      <c r="E22" s="303">
        <v>105.633</v>
      </c>
      <c r="F22" s="304">
        <v>11954.4529</v>
      </c>
      <c r="G22" s="304">
        <v>15758.144700000001</v>
      </c>
      <c r="H22" s="304">
        <v>31611.245900000002</v>
      </c>
      <c r="I22" s="304">
        <v>44306.693700000003</v>
      </c>
      <c r="J22" s="302">
        <v>26709.2222</v>
      </c>
      <c r="K22" s="303">
        <v>107.09</v>
      </c>
      <c r="L22" s="340"/>
      <c r="M22" s="340"/>
    </row>
    <row r="23" spans="1:13" ht="20.25" customHeight="1">
      <c r="A23" s="306" t="s">
        <v>91</v>
      </c>
      <c r="B23" s="347" t="s">
        <v>351</v>
      </c>
      <c r="C23" s="303">
        <v>163.1798</v>
      </c>
      <c r="D23" s="302">
        <v>29919.312000000002</v>
      </c>
      <c r="E23" s="303">
        <v>107.08750000000001</v>
      </c>
      <c r="F23" s="304">
        <v>12911.467199999999</v>
      </c>
      <c r="G23" s="304">
        <v>20026.235700000001</v>
      </c>
      <c r="H23" s="304">
        <v>42566.5746</v>
      </c>
      <c r="I23" s="304">
        <v>62933.778400000003</v>
      </c>
      <c r="J23" s="302">
        <v>36892.662400000001</v>
      </c>
      <c r="K23" s="303">
        <v>105.05</v>
      </c>
      <c r="L23" s="340"/>
      <c r="M23" s="340"/>
    </row>
    <row r="24" spans="1:13" s="295" customFormat="1" ht="20.25" customHeight="1">
      <c r="A24" s="306" t="s">
        <v>93</v>
      </c>
      <c r="B24" s="347" t="s">
        <v>94</v>
      </c>
      <c r="C24" s="303">
        <v>168.45740000000001</v>
      </c>
      <c r="D24" s="302">
        <v>18696.744200000001</v>
      </c>
      <c r="E24" s="303">
        <v>109.9023</v>
      </c>
      <c r="F24" s="304">
        <v>12049.6083</v>
      </c>
      <c r="G24" s="304">
        <v>13575.219300000001</v>
      </c>
      <c r="H24" s="304">
        <v>25431.1312</v>
      </c>
      <c r="I24" s="304">
        <v>32743.832200000001</v>
      </c>
      <c r="J24" s="302">
        <v>21424.554899999999</v>
      </c>
      <c r="K24" s="303">
        <v>108.68</v>
      </c>
      <c r="L24" s="340"/>
      <c r="M24" s="340"/>
    </row>
    <row r="25" spans="1:13" ht="20.25" customHeight="1">
      <c r="A25" s="306" t="s">
        <v>95</v>
      </c>
      <c r="B25" s="347" t="s">
        <v>37</v>
      </c>
      <c r="C25" s="303">
        <v>276.97109999999998</v>
      </c>
      <c r="D25" s="302">
        <v>32092.393499999998</v>
      </c>
      <c r="E25" s="303">
        <v>107.51519999999999</v>
      </c>
      <c r="F25" s="304">
        <v>20993.75</v>
      </c>
      <c r="G25" s="304">
        <v>26021.2834</v>
      </c>
      <c r="H25" s="304">
        <v>40068.688800000004</v>
      </c>
      <c r="I25" s="304">
        <v>50046.0478</v>
      </c>
      <c r="J25" s="302">
        <v>34408.196499999998</v>
      </c>
      <c r="K25" s="303">
        <v>108.33</v>
      </c>
      <c r="L25" s="340"/>
      <c r="M25" s="340"/>
    </row>
    <row r="26" spans="1:13" s="295" customFormat="1" ht="20.25" customHeight="1">
      <c r="A26" s="306" t="s">
        <v>97</v>
      </c>
      <c r="B26" s="347" t="s">
        <v>44</v>
      </c>
      <c r="C26" s="303">
        <v>246.24260000000001</v>
      </c>
      <c r="D26" s="302">
        <v>28669.99</v>
      </c>
      <c r="E26" s="303">
        <v>106.4648</v>
      </c>
      <c r="F26" s="304">
        <v>15652.4444</v>
      </c>
      <c r="G26" s="304">
        <v>22650.3976</v>
      </c>
      <c r="H26" s="304">
        <v>33894.801500000001</v>
      </c>
      <c r="I26" s="304">
        <v>42202.8488</v>
      </c>
      <c r="J26" s="302">
        <v>30034.9401</v>
      </c>
      <c r="K26" s="303">
        <v>106.4</v>
      </c>
      <c r="L26" s="340"/>
      <c r="M26" s="340"/>
    </row>
    <row r="27" spans="1:13" ht="20.25" customHeight="1">
      <c r="A27" s="306" t="s">
        <v>98</v>
      </c>
      <c r="B27" s="347" t="s">
        <v>99</v>
      </c>
      <c r="C27" s="303">
        <v>267.61709999999999</v>
      </c>
      <c r="D27" s="302">
        <v>27098.042300000001</v>
      </c>
      <c r="E27" s="303">
        <v>109.604</v>
      </c>
      <c r="F27" s="304">
        <v>16734</v>
      </c>
      <c r="G27" s="304">
        <v>20925.163499999999</v>
      </c>
      <c r="H27" s="304">
        <v>35953.861799999999</v>
      </c>
      <c r="I27" s="304">
        <v>48738.943299999999</v>
      </c>
      <c r="J27" s="302">
        <v>31706.338100000001</v>
      </c>
      <c r="K27" s="303">
        <v>109.15</v>
      </c>
      <c r="L27" s="340"/>
      <c r="M27" s="340"/>
    </row>
    <row r="28" spans="1:13" s="295" customFormat="1" ht="20.25" customHeight="1">
      <c r="A28" s="306" t="s">
        <v>100</v>
      </c>
      <c r="B28" s="347" t="s">
        <v>350</v>
      </c>
      <c r="C28" s="303">
        <v>47.145800000000001</v>
      </c>
      <c r="D28" s="302">
        <v>24088.612400000002</v>
      </c>
      <c r="E28" s="303">
        <v>109.70950000000001</v>
      </c>
      <c r="F28" s="304">
        <v>13864.3987</v>
      </c>
      <c r="G28" s="304">
        <v>18831.5527</v>
      </c>
      <c r="H28" s="304">
        <v>30097.824000000001</v>
      </c>
      <c r="I28" s="304">
        <v>38232.7546</v>
      </c>
      <c r="J28" s="302">
        <v>26381.285899999999</v>
      </c>
      <c r="K28" s="303">
        <v>108.7</v>
      </c>
      <c r="L28" s="340"/>
      <c r="M28" s="340"/>
    </row>
    <row r="29" spans="1:13" ht="20.25" customHeight="1" thickBot="1">
      <c r="A29" s="346" t="s">
        <v>102</v>
      </c>
      <c r="B29" s="345" t="s">
        <v>103</v>
      </c>
      <c r="C29" s="342">
        <v>42.195599999999999</v>
      </c>
      <c r="D29" s="343">
        <v>20255.4882</v>
      </c>
      <c r="E29" s="342">
        <v>106.5624</v>
      </c>
      <c r="F29" s="344">
        <v>12244.1183</v>
      </c>
      <c r="G29" s="344">
        <v>15715.700999999999</v>
      </c>
      <c r="H29" s="344">
        <v>27790.6338</v>
      </c>
      <c r="I29" s="344">
        <v>37215.249300000003</v>
      </c>
      <c r="J29" s="343">
        <v>24067.5753</v>
      </c>
      <c r="K29" s="342">
        <v>106.14</v>
      </c>
      <c r="L29" s="340"/>
      <c r="M29" s="340"/>
    </row>
    <row r="30" spans="1:13" ht="20.25" customHeight="1" thickTop="1">
      <c r="A30" s="294" t="s">
        <v>224</v>
      </c>
      <c r="B30" s="294"/>
      <c r="C30" s="341">
        <v>3693.1914000000002</v>
      </c>
      <c r="D30" s="290">
        <v>26842.817800000001</v>
      </c>
      <c r="E30" s="291">
        <v>107.4469</v>
      </c>
      <c r="F30" s="292">
        <v>14106.4761</v>
      </c>
      <c r="G30" s="292">
        <v>19674.233700000001</v>
      </c>
      <c r="H30" s="292">
        <v>35549.852800000001</v>
      </c>
      <c r="I30" s="292">
        <v>48718.034399999997</v>
      </c>
      <c r="J30" s="290">
        <v>31108.6126</v>
      </c>
      <c r="K30" s="291">
        <v>107.06</v>
      </c>
      <c r="L30" s="340"/>
      <c r="M30" s="340"/>
    </row>
    <row r="31" spans="1:13">
      <c r="A31" s="295"/>
      <c r="B31" s="295"/>
      <c r="C31" s="295"/>
      <c r="D31" s="295"/>
      <c r="L31" s="340"/>
      <c r="M31" s="340"/>
    </row>
    <row r="32" spans="1:13">
      <c r="A32" s="295"/>
      <c r="B32" s="295"/>
      <c r="C32" s="295"/>
      <c r="D32" s="295"/>
    </row>
    <row r="33" spans="1:4">
      <c r="A33" s="295"/>
      <c r="B33" s="295"/>
      <c r="C33" s="295"/>
      <c r="D33" s="295"/>
    </row>
    <row r="34" spans="1:4">
      <c r="A34" s="295"/>
      <c r="B34" s="295"/>
      <c r="C34" s="295"/>
      <c r="D34" s="295"/>
    </row>
    <row r="35" spans="1:4">
      <c r="A35" s="295"/>
      <c r="B35" s="295"/>
      <c r="C35" s="295"/>
      <c r="D35" s="295"/>
    </row>
    <row r="36" spans="1:4">
      <c r="A36" s="295"/>
      <c r="B36" s="295"/>
      <c r="C36" s="295"/>
      <c r="D36" s="295"/>
    </row>
    <row r="37" spans="1:4">
      <c r="A37" s="295"/>
      <c r="B37" s="295"/>
      <c r="C37" s="295"/>
      <c r="D37" s="295"/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4" orientation="landscape" horizontalDpi="1200" verticalDpi="1200" r:id="rId1"/>
  <headerFooter scaleWithDoc="0">
    <oddHeader>&amp;R&amp;"Arial,Obyčejné"Strana 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tabColor rgb="FFC00000"/>
    <pageSetUpPr fitToPage="1"/>
  </sheetPr>
  <dimension ref="A1:I35"/>
  <sheetViews>
    <sheetView showGridLines="0" zoomScaleNormal="100" workbookViewId="0">
      <selection activeCell="A10" sqref="A10"/>
    </sheetView>
  </sheetViews>
  <sheetFormatPr defaultColWidth="7.140625" defaultRowHeight="12.75"/>
  <cols>
    <col min="1" max="1" width="6.28515625" style="287" customWidth="1"/>
    <col min="2" max="2" width="57" style="287" customWidth="1"/>
    <col min="3" max="3" width="13.28515625" style="287" customWidth="1"/>
    <col min="4" max="9" width="11.140625" style="287" customWidth="1"/>
    <col min="10" max="230" width="7.140625" style="287"/>
    <col min="231" max="231" width="6.28515625" style="287" customWidth="1"/>
    <col min="232" max="232" width="36.42578125" style="287" customWidth="1"/>
    <col min="233" max="233" width="12.85546875" style="287" customWidth="1"/>
    <col min="234" max="236" width="7.140625" style="287"/>
    <col min="237" max="240" width="10" style="287" customWidth="1"/>
    <col min="241" max="486" width="7.140625" style="287"/>
    <col min="487" max="487" width="6.28515625" style="287" customWidth="1"/>
    <col min="488" max="488" width="36.42578125" style="287" customWidth="1"/>
    <col min="489" max="489" width="12.85546875" style="287" customWidth="1"/>
    <col min="490" max="492" width="7.140625" style="287"/>
    <col min="493" max="496" width="10" style="287" customWidth="1"/>
    <col min="497" max="742" width="7.140625" style="287"/>
    <col min="743" max="743" width="6.28515625" style="287" customWidth="1"/>
    <col min="744" max="744" width="36.42578125" style="287" customWidth="1"/>
    <col min="745" max="745" width="12.85546875" style="287" customWidth="1"/>
    <col min="746" max="748" width="7.140625" style="287"/>
    <col min="749" max="752" width="10" style="287" customWidth="1"/>
    <col min="753" max="998" width="7.140625" style="287"/>
    <col min="999" max="999" width="6.28515625" style="287" customWidth="1"/>
    <col min="1000" max="1000" width="36.42578125" style="287" customWidth="1"/>
    <col min="1001" max="1001" width="12.85546875" style="287" customWidth="1"/>
    <col min="1002" max="1004" width="7.140625" style="287"/>
    <col min="1005" max="1008" width="10" style="287" customWidth="1"/>
    <col min="1009" max="1254" width="7.140625" style="287"/>
    <col min="1255" max="1255" width="6.28515625" style="287" customWidth="1"/>
    <col min="1256" max="1256" width="36.42578125" style="287" customWidth="1"/>
    <col min="1257" max="1257" width="12.85546875" style="287" customWidth="1"/>
    <col min="1258" max="1260" width="7.140625" style="287"/>
    <col min="1261" max="1264" width="10" style="287" customWidth="1"/>
    <col min="1265" max="1510" width="7.140625" style="287"/>
    <col min="1511" max="1511" width="6.28515625" style="287" customWidth="1"/>
    <col min="1512" max="1512" width="36.42578125" style="287" customWidth="1"/>
    <col min="1513" max="1513" width="12.85546875" style="287" customWidth="1"/>
    <col min="1514" max="1516" width="7.140625" style="287"/>
    <col min="1517" max="1520" width="10" style="287" customWidth="1"/>
    <col min="1521" max="1766" width="7.140625" style="287"/>
    <col min="1767" max="1767" width="6.28515625" style="287" customWidth="1"/>
    <col min="1768" max="1768" width="36.42578125" style="287" customWidth="1"/>
    <col min="1769" max="1769" width="12.85546875" style="287" customWidth="1"/>
    <col min="1770" max="1772" width="7.140625" style="287"/>
    <col min="1773" max="1776" width="10" style="287" customWidth="1"/>
    <col min="1777" max="2022" width="7.140625" style="287"/>
    <col min="2023" max="2023" width="6.28515625" style="287" customWidth="1"/>
    <col min="2024" max="2024" width="36.42578125" style="287" customWidth="1"/>
    <col min="2025" max="2025" width="12.85546875" style="287" customWidth="1"/>
    <col min="2026" max="2028" width="7.140625" style="287"/>
    <col min="2029" max="2032" width="10" style="287" customWidth="1"/>
    <col min="2033" max="2278" width="7.140625" style="287"/>
    <col min="2279" max="2279" width="6.28515625" style="287" customWidth="1"/>
    <col min="2280" max="2280" width="36.42578125" style="287" customWidth="1"/>
    <col min="2281" max="2281" width="12.85546875" style="287" customWidth="1"/>
    <col min="2282" max="2284" width="7.140625" style="287"/>
    <col min="2285" max="2288" width="10" style="287" customWidth="1"/>
    <col min="2289" max="2534" width="7.140625" style="287"/>
    <col min="2535" max="2535" width="6.28515625" style="287" customWidth="1"/>
    <col min="2536" max="2536" width="36.42578125" style="287" customWidth="1"/>
    <col min="2537" max="2537" width="12.85546875" style="287" customWidth="1"/>
    <col min="2538" max="2540" width="7.140625" style="287"/>
    <col min="2541" max="2544" width="10" style="287" customWidth="1"/>
    <col min="2545" max="2790" width="7.140625" style="287"/>
    <col min="2791" max="2791" width="6.28515625" style="287" customWidth="1"/>
    <col min="2792" max="2792" width="36.42578125" style="287" customWidth="1"/>
    <col min="2793" max="2793" width="12.85546875" style="287" customWidth="1"/>
    <col min="2794" max="2796" width="7.140625" style="287"/>
    <col min="2797" max="2800" width="10" style="287" customWidth="1"/>
    <col min="2801" max="3046" width="7.140625" style="287"/>
    <col min="3047" max="3047" width="6.28515625" style="287" customWidth="1"/>
    <col min="3048" max="3048" width="36.42578125" style="287" customWidth="1"/>
    <col min="3049" max="3049" width="12.85546875" style="287" customWidth="1"/>
    <col min="3050" max="3052" width="7.140625" style="287"/>
    <col min="3053" max="3056" width="10" style="287" customWidth="1"/>
    <col min="3057" max="3302" width="7.140625" style="287"/>
    <col min="3303" max="3303" width="6.28515625" style="287" customWidth="1"/>
    <col min="3304" max="3304" width="36.42578125" style="287" customWidth="1"/>
    <col min="3305" max="3305" width="12.85546875" style="287" customWidth="1"/>
    <col min="3306" max="3308" width="7.140625" style="287"/>
    <col min="3309" max="3312" width="10" style="287" customWidth="1"/>
    <col min="3313" max="3558" width="7.140625" style="287"/>
    <col min="3559" max="3559" width="6.28515625" style="287" customWidth="1"/>
    <col min="3560" max="3560" width="36.42578125" style="287" customWidth="1"/>
    <col min="3561" max="3561" width="12.85546875" style="287" customWidth="1"/>
    <col min="3562" max="3564" width="7.140625" style="287"/>
    <col min="3565" max="3568" width="10" style="287" customWidth="1"/>
    <col min="3569" max="3814" width="7.140625" style="287"/>
    <col min="3815" max="3815" width="6.28515625" style="287" customWidth="1"/>
    <col min="3816" max="3816" width="36.42578125" style="287" customWidth="1"/>
    <col min="3817" max="3817" width="12.85546875" style="287" customWidth="1"/>
    <col min="3818" max="3820" width="7.140625" style="287"/>
    <col min="3821" max="3824" width="10" style="287" customWidth="1"/>
    <col min="3825" max="4070" width="7.140625" style="287"/>
    <col min="4071" max="4071" width="6.28515625" style="287" customWidth="1"/>
    <col min="4072" max="4072" width="36.42578125" style="287" customWidth="1"/>
    <col min="4073" max="4073" width="12.85546875" style="287" customWidth="1"/>
    <col min="4074" max="4076" width="7.140625" style="287"/>
    <col min="4077" max="4080" width="10" style="287" customWidth="1"/>
    <col min="4081" max="4326" width="7.140625" style="287"/>
    <col min="4327" max="4327" width="6.28515625" style="287" customWidth="1"/>
    <col min="4328" max="4328" width="36.42578125" style="287" customWidth="1"/>
    <col min="4329" max="4329" width="12.85546875" style="287" customWidth="1"/>
    <col min="4330" max="4332" width="7.140625" style="287"/>
    <col min="4333" max="4336" width="10" style="287" customWidth="1"/>
    <col min="4337" max="4582" width="7.140625" style="287"/>
    <col min="4583" max="4583" width="6.28515625" style="287" customWidth="1"/>
    <col min="4584" max="4584" width="36.42578125" style="287" customWidth="1"/>
    <col min="4585" max="4585" width="12.85546875" style="287" customWidth="1"/>
    <col min="4586" max="4588" width="7.140625" style="287"/>
    <col min="4589" max="4592" width="10" style="287" customWidth="1"/>
    <col min="4593" max="4838" width="7.140625" style="287"/>
    <col min="4839" max="4839" width="6.28515625" style="287" customWidth="1"/>
    <col min="4840" max="4840" width="36.42578125" style="287" customWidth="1"/>
    <col min="4841" max="4841" width="12.85546875" style="287" customWidth="1"/>
    <col min="4842" max="4844" width="7.140625" style="287"/>
    <col min="4845" max="4848" width="10" style="287" customWidth="1"/>
    <col min="4849" max="5094" width="7.140625" style="287"/>
    <col min="5095" max="5095" width="6.28515625" style="287" customWidth="1"/>
    <col min="5096" max="5096" width="36.42578125" style="287" customWidth="1"/>
    <col min="5097" max="5097" width="12.85546875" style="287" customWidth="1"/>
    <col min="5098" max="5100" width="7.140625" style="287"/>
    <col min="5101" max="5104" width="10" style="287" customWidth="1"/>
    <col min="5105" max="5350" width="7.140625" style="287"/>
    <col min="5351" max="5351" width="6.28515625" style="287" customWidth="1"/>
    <col min="5352" max="5352" width="36.42578125" style="287" customWidth="1"/>
    <col min="5353" max="5353" width="12.85546875" style="287" customWidth="1"/>
    <col min="5354" max="5356" width="7.140625" style="287"/>
    <col min="5357" max="5360" width="10" style="287" customWidth="1"/>
    <col min="5361" max="5606" width="7.140625" style="287"/>
    <col min="5607" max="5607" width="6.28515625" style="287" customWidth="1"/>
    <col min="5608" max="5608" width="36.42578125" style="287" customWidth="1"/>
    <col min="5609" max="5609" width="12.85546875" style="287" customWidth="1"/>
    <col min="5610" max="5612" width="7.140625" style="287"/>
    <col min="5613" max="5616" width="10" style="287" customWidth="1"/>
    <col min="5617" max="5862" width="7.140625" style="287"/>
    <col min="5863" max="5863" width="6.28515625" style="287" customWidth="1"/>
    <col min="5864" max="5864" width="36.42578125" style="287" customWidth="1"/>
    <col min="5865" max="5865" width="12.85546875" style="287" customWidth="1"/>
    <col min="5866" max="5868" width="7.140625" style="287"/>
    <col min="5869" max="5872" width="10" style="287" customWidth="1"/>
    <col min="5873" max="6118" width="7.140625" style="287"/>
    <col min="6119" max="6119" width="6.28515625" style="287" customWidth="1"/>
    <col min="6120" max="6120" width="36.42578125" style="287" customWidth="1"/>
    <col min="6121" max="6121" width="12.85546875" style="287" customWidth="1"/>
    <col min="6122" max="6124" width="7.140625" style="287"/>
    <col min="6125" max="6128" width="10" style="287" customWidth="1"/>
    <col min="6129" max="6374" width="7.140625" style="287"/>
    <col min="6375" max="6375" width="6.28515625" style="287" customWidth="1"/>
    <col min="6376" max="6376" width="36.42578125" style="287" customWidth="1"/>
    <col min="6377" max="6377" width="12.85546875" style="287" customWidth="1"/>
    <col min="6378" max="6380" width="7.140625" style="287"/>
    <col min="6381" max="6384" width="10" style="287" customWidth="1"/>
    <col min="6385" max="6630" width="7.140625" style="287"/>
    <col min="6631" max="6631" width="6.28515625" style="287" customWidth="1"/>
    <col min="6632" max="6632" width="36.42578125" style="287" customWidth="1"/>
    <col min="6633" max="6633" width="12.85546875" style="287" customWidth="1"/>
    <col min="6634" max="6636" width="7.140625" style="287"/>
    <col min="6637" max="6640" width="10" style="287" customWidth="1"/>
    <col min="6641" max="6886" width="7.140625" style="287"/>
    <col min="6887" max="6887" width="6.28515625" style="287" customWidth="1"/>
    <col min="6888" max="6888" width="36.42578125" style="287" customWidth="1"/>
    <col min="6889" max="6889" width="12.85546875" style="287" customWidth="1"/>
    <col min="6890" max="6892" width="7.140625" style="287"/>
    <col min="6893" max="6896" width="10" style="287" customWidth="1"/>
    <col min="6897" max="7142" width="7.140625" style="287"/>
    <col min="7143" max="7143" width="6.28515625" style="287" customWidth="1"/>
    <col min="7144" max="7144" width="36.42578125" style="287" customWidth="1"/>
    <col min="7145" max="7145" width="12.85546875" style="287" customWidth="1"/>
    <col min="7146" max="7148" width="7.140625" style="287"/>
    <col min="7149" max="7152" width="10" style="287" customWidth="1"/>
    <col min="7153" max="7398" width="7.140625" style="287"/>
    <col min="7399" max="7399" width="6.28515625" style="287" customWidth="1"/>
    <col min="7400" max="7400" width="36.42578125" style="287" customWidth="1"/>
    <col min="7401" max="7401" width="12.85546875" style="287" customWidth="1"/>
    <col min="7402" max="7404" width="7.140625" style="287"/>
    <col min="7405" max="7408" width="10" style="287" customWidth="1"/>
    <col min="7409" max="7654" width="7.140625" style="287"/>
    <col min="7655" max="7655" width="6.28515625" style="287" customWidth="1"/>
    <col min="7656" max="7656" width="36.42578125" style="287" customWidth="1"/>
    <col min="7657" max="7657" width="12.85546875" style="287" customWidth="1"/>
    <col min="7658" max="7660" width="7.140625" style="287"/>
    <col min="7661" max="7664" width="10" style="287" customWidth="1"/>
    <col min="7665" max="7910" width="7.140625" style="287"/>
    <col min="7911" max="7911" width="6.28515625" style="287" customWidth="1"/>
    <col min="7912" max="7912" width="36.42578125" style="287" customWidth="1"/>
    <col min="7913" max="7913" width="12.85546875" style="287" customWidth="1"/>
    <col min="7914" max="7916" width="7.140625" style="287"/>
    <col min="7917" max="7920" width="10" style="287" customWidth="1"/>
    <col min="7921" max="8166" width="7.140625" style="287"/>
    <col min="8167" max="8167" width="6.28515625" style="287" customWidth="1"/>
    <col min="8168" max="8168" width="36.42578125" style="287" customWidth="1"/>
    <col min="8169" max="8169" width="12.85546875" style="287" customWidth="1"/>
    <col min="8170" max="8172" width="7.140625" style="287"/>
    <col min="8173" max="8176" width="10" style="287" customWidth="1"/>
    <col min="8177" max="8422" width="7.140625" style="287"/>
    <col min="8423" max="8423" width="6.28515625" style="287" customWidth="1"/>
    <col min="8424" max="8424" width="36.42578125" style="287" customWidth="1"/>
    <col min="8425" max="8425" width="12.85546875" style="287" customWidth="1"/>
    <col min="8426" max="8428" width="7.140625" style="287"/>
    <col min="8429" max="8432" width="10" style="287" customWidth="1"/>
    <col min="8433" max="8678" width="7.140625" style="287"/>
    <col min="8679" max="8679" width="6.28515625" style="287" customWidth="1"/>
    <col min="8680" max="8680" width="36.42578125" style="287" customWidth="1"/>
    <col min="8681" max="8681" width="12.85546875" style="287" customWidth="1"/>
    <col min="8682" max="8684" width="7.140625" style="287"/>
    <col min="8685" max="8688" width="10" style="287" customWidth="1"/>
    <col min="8689" max="8934" width="7.140625" style="287"/>
    <col min="8935" max="8935" width="6.28515625" style="287" customWidth="1"/>
    <col min="8936" max="8936" width="36.42578125" style="287" customWidth="1"/>
    <col min="8937" max="8937" width="12.85546875" style="287" customWidth="1"/>
    <col min="8938" max="8940" width="7.140625" style="287"/>
    <col min="8941" max="8944" width="10" style="287" customWidth="1"/>
    <col min="8945" max="9190" width="7.140625" style="287"/>
    <col min="9191" max="9191" width="6.28515625" style="287" customWidth="1"/>
    <col min="9192" max="9192" width="36.42578125" style="287" customWidth="1"/>
    <col min="9193" max="9193" width="12.85546875" style="287" customWidth="1"/>
    <col min="9194" max="9196" width="7.140625" style="287"/>
    <col min="9197" max="9200" width="10" style="287" customWidth="1"/>
    <col min="9201" max="9446" width="7.140625" style="287"/>
    <col min="9447" max="9447" width="6.28515625" style="287" customWidth="1"/>
    <col min="9448" max="9448" width="36.42578125" style="287" customWidth="1"/>
    <col min="9449" max="9449" width="12.85546875" style="287" customWidth="1"/>
    <col min="9450" max="9452" width="7.140625" style="287"/>
    <col min="9453" max="9456" width="10" style="287" customWidth="1"/>
    <col min="9457" max="9702" width="7.140625" style="287"/>
    <col min="9703" max="9703" width="6.28515625" style="287" customWidth="1"/>
    <col min="9704" max="9704" width="36.42578125" style="287" customWidth="1"/>
    <col min="9705" max="9705" width="12.85546875" style="287" customWidth="1"/>
    <col min="9706" max="9708" width="7.140625" style="287"/>
    <col min="9709" max="9712" width="10" style="287" customWidth="1"/>
    <col min="9713" max="9958" width="7.140625" style="287"/>
    <col min="9959" max="9959" width="6.28515625" style="287" customWidth="1"/>
    <col min="9960" max="9960" width="36.42578125" style="287" customWidth="1"/>
    <col min="9961" max="9961" width="12.85546875" style="287" customWidth="1"/>
    <col min="9962" max="9964" width="7.140625" style="287"/>
    <col min="9965" max="9968" width="10" style="287" customWidth="1"/>
    <col min="9969" max="10214" width="7.140625" style="287"/>
    <col min="10215" max="10215" width="6.28515625" style="287" customWidth="1"/>
    <col min="10216" max="10216" width="36.42578125" style="287" customWidth="1"/>
    <col min="10217" max="10217" width="12.85546875" style="287" customWidth="1"/>
    <col min="10218" max="10220" width="7.140625" style="287"/>
    <col min="10221" max="10224" width="10" style="287" customWidth="1"/>
    <col min="10225" max="10470" width="7.140625" style="287"/>
    <col min="10471" max="10471" width="6.28515625" style="287" customWidth="1"/>
    <col min="10472" max="10472" width="36.42578125" style="287" customWidth="1"/>
    <col min="10473" max="10473" width="12.85546875" style="287" customWidth="1"/>
    <col min="10474" max="10476" width="7.140625" style="287"/>
    <col min="10477" max="10480" width="10" style="287" customWidth="1"/>
    <col min="10481" max="10726" width="7.140625" style="287"/>
    <col min="10727" max="10727" width="6.28515625" style="287" customWidth="1"/>
    <col min="10728" max="10728" width="36.42578125" style="287" customWidth="1"/>
    <col min="10729" max="10729" width="12.85546875" style="287" customWidth="1"/>
    <col min="10730" max="10732" width="7.140625" style="287"/>
    <col min="10733" max="10736" width="10" style="287" customWidth="1"/>
    <col min="10737" max="10982" width="7.140625" style="287"/>
    <col min="10983" max="10983" width="6.28515625" style="287" customWidth="1"/>
    <col min="10984" max="10984" width="36.42578125" style="287" customWidth="1"/>
    <col min="10985" max="10985" width="12.85546875" style="287" customWidth="1"/>
    <col min="10986" max="10988" width="7.140625" style="287"/>
    <col min="10989" max="10992" width="10" style="287" customWidth="1"/>
    <col min="10993" max="11238" width="7.140625" style="287"/>
    <col min="11239" max="11239" width="6.28515625" style="287" customWidth="1"/>
    <col min="11240" max="11240" width="36.42578125" style="287" customWidth="1"/>
    <col min="11241" max="11241" width="12.85546875" style="287" customWidth="1"/>
    <col min="11242" max="11244" width="7.140625" style="287"/>
    <col min="11245" max="11248" width="10" style="287" customWidth="1"/>
    <col min="11249" max="11494" width="7.140625" style="287"/>
    <col min="11495" max="11495" width="6.28515625" style="287" customWidth="1"/>
    <col min="11496" max="11496" width="36.42578125" style="287" customWidth="1"/>
    <col min="11497" max="11497" width="12.85546875" style="287" customWidth="1"/>
    <col min="11498" max="11500" width="7.140625" style="287"/>
    <col min="11501" max="11504" width="10" style="287" customWidth="1"/>
    <col min="11505" max="11750" width="7.140625" style="287"/>
    <col min="11751" max="11751" width="6.28515625" style="287" customWidth="1"/>
    <col min="11752" max="11752" width="36.42578125" style="287" customWidth="1"/>
    <col min="11753" max="11753" width="12.85546875" style="287" customWidth="1"/>
    <col min="11754" max="11756" width="7.140625" style="287"/>
    <col min="11757" max="11760" width="10" style="287" customWidth="1"/>
    <col min="11761" max="12006" width="7.140625" style="287"/>
    <col min="12007" max="12007" width="6.28515625" style="287" customWidth="1"/>
    <col min="12008" max="12008" width="36.42578125" style="287" customWidth="1"/>
    <col min="12009" max="12009" width="12.85546875" style="287" customWidth="1"/>
    <col min="12010" max="12012" width="7.140625" style="287"/>
    <col min="12013" max="12016" width="10" style="287" customWidth="1"/>
    <col min="12017" max="12262" width="7.140625" style="287"/>
    <col min="12263" max="12263" width="6.28515625" style="287" customWidth="1"/>
    <col min="12264" max="12264" width="36.42578125" style="287" customWidth="1"/>
    <col min="12265" max="12265" width="12.85546875" style="287" customWidth="1"/>
    <col min="12266" max="12268" width="7.140625" style="287"/>
    <col min="12269" max="12272" width="10" style="287" customWidth="1"/>
    <col min="12273" max="12518" width="7.140625" style="287"/>
    <col min="12519" max="12519" width="6.28515625" style="287" customWidth="1"/>
    <col min="12520" max="12520" width="36.42578125" style="287" customWidth="1"/>
    <col min="12521" max="12521" width="12.85546875" style="287" customWidth="1"/>
    <col min="12522" max="12524" width="7.140625" style="287"/>
    <col min="12525" max="12528" width="10" style="287" customWidth="1"/>
    <col min="12529" max="12774" width="7.140625" style="287"/>
    <col min="12775" max="12775" width="6.28515625" style="287" customWidth="1"/>
    <col min="12776" max="12776" width="36.42578125" style="287" customWidth="1"/>
    <col min="12777" max="12777" width="12.85546875" style="287" customWidth="1"/>
    <col min="12778" max="12780" width="7.140625" style="287"/>
    <col min="12781" max="12784" width="10" style="287" customWidth="1"/>
    <col min="12785" max="13030" width="7.140625" style="287"/>
    <col min="13031" max="13031" width="6.28515625" style="287" customWidth="1"/>
    <col min="13032" max="13032" width="36.42578125" style="287" customWidth="1"/>
    <col min="13033" max="13033" width="12.85546875" style="287" customWidth="1"/>
    <col min="13034" max="13036" width="7.140625" style="287"/>
    <col min="13037" max="13040" width="10" style="287" customWidth="1"/>
    <col min="13041" max="13286" width="7.140625" style="287"/>
    <col min="13287" max="13287" width="6.28515625" style="287" customWidth="1"/>
    <col min="13288" max="13288" width="36.42578125" style="287" customWidth="1"/>
    <col min="13289" max="13289" width="12.85546875" style="287" customWidth="1"/>
    <col min="13290" max="13292" width="7.140625" style="287"/>
    <col min="13293" max="13296" width="10" style="287" customWidth="1"/>
    <col min="13297" max="13542" width="7.140625" style="287"/>
    <col min="13543" max="13543" width="6.28515625" style="287" customWidth="1"/>
    <col min="13544" max="13544" width="36.42578125" style="287" customWidth="1"/>
    <col min="13545" max="13545" width="12.85546875" style="287" customWidth="1"/>
    <col min="13546" max="13548" width="7.140625" style="287"/>
    <col min="13549" max="13552" width="10" style="287" customWidth="1"/>
    <col min="13553" max="13798" width="7.140625" style="287"/>
    <col min="13799" max="13799" width="6.28515625" style="287" customWidth="1"/>
    <col min="13800" max="13800" width="36.42578125" style="287" customWidth="1"/>
    <col min="13801" max="13801" width="12.85546875" style="287" customWidth="1"/>
    <col min="13802" max="13804" width="7.140625" style="287"/>
    <col min="13805" max="13808" width="10" style="287" customWidth="1"/>
    <col min="13809" max="14054" width="7.140625" style="287"/>
    <col min="14055" max="14055" width="6.28515625" style="287" customWidth="1"/>
    <col min="14056" max="14056" width="36.42578125" style="287" customWidth="1"/>
    <col min="14057" max="14057" width="12.85546875" style="287" customWidth="1"/>
    <col min="14058" max="14060" width="7.140625" style="287"/>
    <col min="14061" max="14064" width="10" style="287" customWidth="1"/>
    <col min="14065" max="14310" width="7.140625" style="287"/>
    <col min="14311" max="14311" width="6.28515625" style="287" customWidth="1"/>
    <col min="14312" max="14312" width="36.42578125" style="287" customWidth="1"/>
    <col min="14313" max="14313" width="12.85546875" style="287" customWidth="1"/>
    <col min="14314" max="14316" width="7.140625" style="287"/>
    <col min="14317" max="14320" width="10" style="287" customWidth="1"/>
    <col min="14321" max="14566" width="7.140625" style="287"/>
    <col min="14567" max="14567" width="6.28515625" style="287" customWidth="1"/>
    <col min="14568" max="14568" width="36.42578125" style="287" customWidth="1"/>
    <col min="14569" max="14569" width="12.85546875" style="287" customWidth="1"/>
    <col min="14570" max="14572" width="7.140625" style="287"/>
    <col min="14573" max="14576" width="10" style="287" customWidth="1"/>
    <col min="14577" max="14822" width="7.140625" style="287"/>
    <col min="14823" max="14823" width="6.28515625" style="287" customWidth="1"/>
    <col min="14824" max="14824" width="36.42578125" style="287" customWidth="1"/>
    <col min="14825" max="14825" width="12.85546875" style="287" customWidth="1"/>
    <col min="14826" max="14828" width="7.140625" style="287"/>
    <col min="14829" max="14832" width="10" style="287" customWidth="1"/>
    <col min="14833" max="15078" width="7.140625" style="287"/>
    <col min="15079" max="15079" width="6.28515625" style="287" customWidth="1"/>
    <col min="15080" max="15080" width="36.42578125" style="287" customWidth="1"/>
    <col min="15081" max="15081" width="12.85546875" style="287" customWidth="1"/>
    <col min="15082" max="15084" width="7.140625" style="287"/>
    <col min="15085" max="15088" width="10" style="287" customWidth="1"/>
    <col min="15089" max="15334" width="7.140625" style="287"/>
    <col min="15335" max="15335" width="6.28515625" style="287" customWidth="1"/>
    <col min="15336" max="15336" width="36.42578125" style="287" customWidth="1"/>
    <col min="15337" max="15337" width="12.85546875" style="287" customWidth="1"/>
    <col min="15338" max="15340" width="7.140625" style="287"/>
    <col min="15341" max="15344" width="10" style="287" customWidth="1"/>
    <col min="15345" max="15590" width="7.140625" style="287"/>
    <col min="15591" max="15591" width="6.28515625" style="287" customWidth="1"/>
    <col min="15592" max="15592" width="36.42578125" style="287" customWidth="1"/>
    <col min="15593" max="15593" width="12.85546875" style="287" customWidth="1"/>
    <col min="15594" max="15596" width="7.140625" style="287"/>
    <col min="15597" max="15600" width="10" style="287" customWidth="1"/>
    <col min="15601" max="15846" width="7.140625" style="287"/>
    <col min="15847" max="15847" width="6.28515625" style="287" customWidth="1"/>
    <col min="15848" max="15848" width="36.42578125" style="287" customWidth="1"/>
    <col min="15849" max="15849" width="12.85546875" style="287" customWidth="1"/>
    <col min="15850" max="15852" width="7.140625" style="287"/>
    <col min="15853" max="15856" width="10" style="287" customWidth="1"/>
    <col min="15857" max="16102" width="7.140625" style="287"/>
    <col min="16103" max="16103" width="6.28515625" style="287" customWidth="1"/>
    <col min="16104" max="16104" width="36.42578125" style="287" customWidth="1"/>
    <col min="16105" max="16105" width="12.85546875" style="287" customWidth="1"/>
    <col min="16106" max="16108" width="7.140625" style="287"/>
    <col min="16109" max="16112" width="10" style="287" customWidth="1"/>
    <col min="16113" max="16384" width="7.140625" style="287"/>
  </cols>
  <sheetData>
    <row r="1" spans="1:9" s="315" customFormat="1" ht="28.5" customHeight="1" thickBot="1">
      <c r="A1" s="318" t="s">
        <v>307</v>
      </c>
      <c r="B1" s="318"/>
      <c r="C1" s="318" t="s">
        <v>157</v>
      </c>
      <c r="D1" s="318"/>
      <c r="E1" s="318"/>
      <c r="F1" s="318"/>
      <c r="G1" s="318"/>
      <c r="H1" s="318"/>
      <c r="I1" s="317" t="s">
        <v>215</v>
      </c>
    </row>
    <row r="2" spans="1:9" ht="18.75" customHeight="1">
      <c r="A2" s="314"/>
      <c r="B2" s="314"/>
      <c r="C2" s="314"/>
      <c r="D2" s="314"/>
      <c r="E2" s="314"/>
      <c r="F2" s="314"/>
      <c r="G2" s="314"/>
      <c r="H2" s="314"/>
      <c r="I2" s="314"/>
    </row>
    <row r="3" spans="1:9" ht="18.75" customHeight="1">
      <c r="A3" s="1546" t="s">
        <v>391</v>
      </c>
      <c r="B3" s="1546"/>
      <c r="C3" s="1546"/>
      <c r="D3" s="1546"/>
      <c r="E3" s="1546"/>
      <c r="F3" s="1546"/>
      <c r="G3" s="1546"/>
      <c r="H3" s="1546"/>
      <c r="I3" s="1546"/>
    </row>
    <row r="4" spans="1:9" ht="18.75" customHeight="1">
      <c r="A4" s="313"/>
      <c r="B4" s="313"/>
      <c r="C4" s="313"/>
      <c r="D4" s="313"/>
      <c r="E4" s="313"/>
      <c r="F4" s="313"/>
      <c r="G4" s="313"/>
      <c r="H4" s="313"/>
      <c r="I4" s="313"/>
    </row>
    <row r="5" spans="1:9" ht="16.5" customHeight="1">
      <c r="A5" s="1533" t="s">
        <v>390</v>
      </c>
      <c r="B5" s="1547"/>
      <c r="C5" s="1539" t="s">
        <v>303</v>
      </c>
      <c r="D5" s="312" t="s">
        <v>302</v>
      </c>
      <c r="E5" s="1533" t="s">
        <v>389</v>
      </c>
      <c r="F5" s="1534"/>
      <c r="G5" s="1533" t="s">
        <v>388</v>
      </c>
      <c r="H5" s="1547"/>
      <c r="I5" s="1534"/>
    </row>
    <row r="6" spans="1:9" ht="32.25" customHeight="1">
      <c r="A6" s="1535"/>
      <c r="B6" s="1548"/>
      <c r="C6" s="1542"/>
      <c r="D6" s="312" t="s">
        <v>300</v>
      </c>
      <c r="E6" s="312" t="s">
        <v>387</v>
      </c>
      <c r="F6" s="312" t="s">
        <v>386</v>
      </c>
      <c r="G6" s="312" t="s">
        <v>385</v>
      </c>
      <c r="H6" s="312" t="s">
        <v>384</v>
      </c>
      <c r="I6" s="312" t="s">
        <v>383</v>
      </c>
    </row>
    <row r="7" spans="1:9" ht="16.5" customHeight="1" thickBot="1">
      <c r="A7" s="1537"/>
      <c r="B7" s="1549"/>
      <c r="C7" s="311" t="s">
        <v>276</v>
      </c>
      <c r="D7" s="311" t="s">
        <v>275</v>
      </c>
      <c r="E7" s="311" t="s">
        <v>275</v>
      </c>
      <c r="F7" s="311" t="s">
        <v>275</v>
      </c>
      <c r="G7" s="311" t="s">
        <v>275</v>
      </c>
      <c r="H7" s="311" t="s">
        <v>275</v>
      </c>
      <c r="I7" s="311" t="s">
        <v>275</v>
      </c>
    </row>
    <row r="8" spans="1:9" ht="23.25" hidden="1" customHeight="1">
      <c r="A8" s="350"/>
      <c r="B8" s="350"/>
      <c r="C8" s="350"/>
      <c r="D8" s="350"/>
      <c r="E8" s="350"/>
      <c r="F8" s="350"/>
      <c r="G8" s="350"/>
      <c r="H8" s="350"/>
      <c r="I8" s="350"/>
    </row>
    <row r="9" spans="1:9" ht="23.25" hidden="1" customHeight="1">
      <c r="A9" s="350"/>
      <c r="B9" s="350"/>
      <c r="C9" s="350"/>
      <c r="D9" s="350"/>
      <c r="E9" s="350"/>
      <c r="F9" s="350"/>
      <c r="G9" s="350"/>
      <c r="H9" s="350"/>
      <c r="I9" s="350"/>
    </row>
    <row r="10" spans="1:9" ht="10.5" customHeight="1">
      <c r="A10" s="314"/>
      <c r="B10" s="314"/>
      <c r="C10" s="367"/>
      <c r="D10" s="366"/>
      <c r="E10" s="365"/>
      <c r="F10" s="365"/>
      <c r="G10" s="365"/>
      <c r="H10" s="365"/>
      <c r="I10" s="365"/>
    </row>
    <row r="11" spans="1:9" ht="20.25" customHeight="1" thickBot="1">
      <c r="A11" s="364" t="s">
        <v>382</v>
      </c>
      <c r="B11" s="364"/>
      <c r="C11" s="362">
        <v>209.1276</v>
      </c>
      <c r="D11" s="361">
        <v>21257.887200000001</v>
      </c>
      <c r="E11" s="360">
        <v>23154.541399999998</v>
      </c>
      <c r="F11" s="360">
        <v>19291.207399999999</v>
      </c>
      <c r="G11" s="360">
        <v>22052.2775</v>
      </c>
      <c r="H11" s="360">
        <v>21816.471600000001</v>
      </c>
      <c r="I11" s="360">
        <v>20120.964100000001</v>
      </c>
    </row>
    <row r="12" spans="1:9" ht="20.25" customHeight="1" thickTop="1">
      <c r="A12" s="345" t="s">
        <v>51</v>
      </c>
      <c r="B12" s="346" t="s">
        <v>381</v>
      </c>
      <c r="C12" s="342">
        <v>3.4422999999999999</v>
      </c>
      <c r="D12" s="343">
        <v>18473.4323</v>
      </c>
      <c r="E12" s="344">
        <v>19842.9938</v>
      </c>
      <c r="F12" s="344">
        <v>17040.478899999998</v>
      </c>
      <c r="G12" s="344">
        <v>21079.457900000001</v>
      </c>
      <c r="H12" s="344">
        <v>19016.999599999999</v>
      </c>
      <c r="I12" s="344">
        <v>16327.8869</v>
      </c>
    </row>
    <row r="13" spans="1:9" ht="20.25" customHeight="1">
      <c r="A13" s="345"/>
      <c r="B13" s="346" t="s">
        <v>380</v>
      </c>
      <c r="C13" s="342">
        <v>0.97540000000000004</v>
      </c>
      <c r="D13" s="343">
        <v>16180.9197</v>
      </c>
      <c r="E13" s="344">
        <v>17127.162899999999</v>
      </c>
      <c r="F13" s="344">
        <v>15320.742399999999</v>
      </c>
      <c r="G13" s="344">
        <v>17088.128499999999</v>
      </c>
      <c r="H13" s="344">
        <v>16174.640799999999</v>
      </c>
      <c r="I13" s="344">
        <v>16042.1273</v>
      </c>
    </row>
    <row r="14" spans="1:9" ht="20.25" customHeight="1">
      <c r="A14" s="345"/>
      <c r="B14" s="346" t="s">
        <v>379</v>
      </c>
      <c r="C14" s="342">
        <v>204.7097</v>
      </c>
      <c r="D14" s="343">
        <v>21328.903200000001</v>
      </c>
      <c r="E14" s="344">
        <v>23237.321</v>
      </c>
      <c r="F14" s="344">
        <v>19349.083699999999</v>
      </c>
      <c r="G14" s="344">
        <v>22078.0288</v>
      </c>
      <c r="H14" s="344">
        <v>21890.846300000001</v>
      </c>
      <c r="I14" s="344">
        <v>20209.3776</v>
      </c>
    </row>
    <row r="15" spans="1:9" ht="27.75" customHeight="1" thickBot="1">
      <c r="A15" s="364" t="s">
        <v>378</v>
      </c>
      <c r="B15" s="363"/>
      <c r="C15" s="362">
        <v>1205.8964000000001</v>
      </c>
      <c r="D15" s="361">
        <v>24138.79</v>
      </c>
      <c r="E15" s="360">
        <v>26331.9313</v>
      </c>
      <c r="F15" s="360">
        <v>20065.908200000002</v>
      </c>
      <c r="G15" s="360">
        <v>23137.2268</v>
      </c>
      <c r="H15" s="360">
        <v>24492.181</v>
      </c>
      <c r="I15" s="360">
        <v>23961.255000000001</v>
      </c>
    </row>
    <row r="16" spans="1:9" ht="20.25" customHeight="1" thickTop="1">
      <c r="A16" s="345" t="s">
        <v>51</v>
      </c>
      <c r="B16" s="346" t="s">
        <v>377</v>
      </c>
      <c r="C16" s="342">
        <v>186.7364</v>
      </c>
      <c r="D16" s="343">
        <v>16645.694100000001</v>
      </c>
      <c r="E16" s="344">
        <v>17692.579099999999</v>
      </c>
      <c r="F16" s="344">
        <v>14368.7101</v>
      </c>
      <c r="G16" s="344">
        <v>15464.603300000001</v>
      </c>
      <c r="H16" s="344">
        <v>16371.4923</v>
      </c>
      <c r="I16" s="344">
        <v>17896.072800000002</v>
      </c>
    </row>
    <row r="17" spans="1:9" ht="20.25" customHeight="1">
      <c r="A17" s="345"/>
      <c r="B17" s="346" t="s">
        <v>376</v>
      </c>
      <c r="C17" s="342">
        <v>39.671300000000002</v>
      </c>
      <c r="D17" s="343">
        <v>23110.1198</v>
      </c>
      <c r="E17" s="344">
        <v>26090.340700000001</v>
      </c>
      <c r="F17" s="344">
        <v>19712.3887</v>
      </c>
      <c r="G17" s="344">
        <v>23211.798299999999</v>
      </c>
      <c r="H17" s="344">
        <v>23789.621800000001</v>
      </c>
      <c r="I17" s="344">
        <v>22152.372899999998</v>
      </c>
    </row>
    <row r="18" spans="1:9" ht="20.25" customHeight="1">
      <c r="A18" s="345"/>
      <c r="B18" s="346" t="s">
        <v>375</v>
      </c>
      <c r="C18" s="342">
        <v>947.56790000000001</v>
      </c>
      <c r="D18" s="343">
        <v>25583.971799999999</v>
      </c>
      <c r="E18" s="344">
        <v>28038.429499999998</v>
      </c>
      <c r="F18" s="344">
        <v>20963.297999999999</v>
      </c>
      <c r="G18" s="344">
        <v>25010.823400000001</v>
      </c>
      <c r="H18" s="344">
        <v>26204.326000000001</v>
      </c>
      <c r="I18" s="344">
        <v>24871.044099999999</v>
      </c>
    </row>
    <row r="19" spans="1:9" ht="20.25" customHeight="1">
      <c r="A19" s="345"/>
      <c r="B19" s="346" t="s">
        <v>374</v>
      </c>
      <c r="C19" s="342">
        <v>31.9206</v>
      </c>
      <c r="D19" s="343">
        <v>26350.416300000001</v>
      </c>
      <c r="E19" s="344">
        <v>29734.002199999999</v>
      </c>
      <c r="F19" s="344">
        <v>22981.209900000002</v>
      </c>
      <c r="G19" s="344">
        <v>23403.5144</v>
      </c>
      <c r="H19" s="344">
        <v>27303.361000000001</v>
      </c>
      <c r="I19" s="344">
        <v>26262.857100000001</v>
      </c>
    </row>
    <row r="20" spans="1:9" ht="27.75" customHeight="1" thickBot="1">
      <c r="A20" s="364" t="s">
        <v>373</v>
      </c>
      <c r="B20" s="363"/>
      <c r="C20" s="362">
        <v>1413.3463999999999</v>
      </c>
      <c r="D20" s="361">
        <v>30286.368900000001</v>
      </c>
      <c r="E20" s="360">
        <v>33883.131200000003</v>
      </c>
      <c r="F20" s="360">
        <v>26901.563399999999</v>
      </c>
      <c r="G20" s="360">
        <v>25864.147000000001</v>
      </c>
      <c r="H20" s="360">
        <v>31393.7942</v>
      </c>
      <c r="I20" s="360">
        <v>30851.157999999999</v>
      </c>
    </row>
    <row r="21" spans="1:9" ht="20.25" customHeight="1" thickTop="1">
      <c r="A21" s="345" t="s">
        <v>51</v>
      </c>
      <c r="B21" s="346" t="s">
        <v>372</v>
      </c>
      <c r="C21" s="342">
        <v>370.49220000000003</v>
      </c>
      <c r="D21" s="343">
        <v>24592.014899999998</v>
      </c>
      <c r="E21" s="344">
        <v>26625.1466</v>
      </c>
      <c r="F21" s="344">
        <v>22794.6561</v>
      </c>
      <c r="G21" s="344">
        <v>21243.456300000002</v>
      </c>
      <c r="H21" s="344">
        <v>25210.2814</v>
      </c>
      <c r="I21" s="344">
        <v>25266.078600000001</v>
      </c>
    </row>
    <row r="22" spans="1:9" ht="20.25" customHeight="1">
      <c r="A22" s="345"/>
      <c r="B22" s="346" t="s">
        <v>371</v>
      </c>
      <c r="C22" s="342">
        <v>170.5847</v>
      </c>
      <c r="D22" s="343">
        <v>32006.565200000001</v>
      </c>
      <c r="E22" s="344">
        <v>34806.6397</v>
      </c>
      <c r="F22" s="344">
        <v>25040.714</v>
      </c>
      <c r="G22" s="344">
        <v>27404.290099999998</v>
      </c>
      <c r="H22" s="344">
        <v>33114.270199999999</v>
      </c>
      <c r="I22" s="344">
        <v>32131.400600000001</v>
      </c>
    </row>
    <row r="23" spans="1:9" ht="20.25" customHeight="1">
      <c r="A23" s="345"/>
      <c r="B23" s="346" t="s">
        <v>370</v>
      </c>
      <c r="C23" s="342">
        <v>796.84349999999995</v>
      </c>
      <c r="D23" s="343">
        <v>32533.984799999998</v>
      </c>
      <c r="E23" s="344">
        <v>36904.172899999998</v>
      </c>
      <c r="F23" s="344">
        <v>28888.323100000001</v>
      </c>
      <c r="G23" s="344">
        <v>27593.2624</v>
      </c>
      <c r="H23" s="344">
        <v>34000.2595</v>
      </c>
      <c r="I23" s="344">
        <v>32903.437100000003</v>
      </c>
    </row>
    <row r="24" spans="1:9" ht="20.25" customHeight="1">
      <c r="A24" s="345"/>
      <c r="B24" s="346" t="s">
        <v>369</v>
      </c>
      <c r="C24" s="342">
        <v>74.802199999999999</v>
      </c>
      <c r="D24" s="343">
        <v>30627.580900000001</v>
      </c>
      <c r="E24" s="344">
        <v>35960.606500000002</v>
      </c>
      <c r="F24" s="344">
        <v>27634.563399999999</v>
      </c>
      <c r="G24" s="344">
        <v>25249.366600000001</v>
      </c>
      <c r="H24" s="344">
        <v>32279.596000000001</v>
      </c>
      <c r="I24" s="344">
        <v>32857.242700000003</v>
      </c>
    </row>
    <row r="25" spans="1:9" ht="20.25" customHeight="1">
      <c r="A25" s="345"/>
      <c r="B25" s="346" t="s">
        <v>368</v>
      </c>
      <c r="C25" s="342">
        <v>0.62360000000000004</v>
      </c>
      <c r="D25" s="343">
        <v>29846.179499999998</v>
      </c>
      <c r="E25" s="344">
        <v>30525.8115</v>
      </c>
      <c r="F25" s="344">
        <v>28625.2402</v>
      </c>
      <c r="G25" s="344">
        <v>25100.327000000001</v>
      </c>
      <c r="H25" s="344">
        <v>32378.112499999999</v>
      </c>
      <c r="I25" s="344">
        <v>28502.583299999998</v>
      </c>
    </row>
    <row r="26" spans="1:9" ht="27.75" customHeight="1" thickBot="1">
      <c r="A26" s="364" t="s">
        <v>367</v>
      </c>
      <c r="B26" s="363"/>
      <c r="C26" s="362">
        <v>754.18209999999999</v>
      </c>
      <c r="D26" s="361">
        <v>46827.436699999998</v>
      </c>
      <c r="E26" s="360">
        <v>54025.637499999997</v>
      </c>
      <c r="F26" s="360">
        <v>38658.876400000001</v>
      </c>
      <c r="G26" s="360">
        <v>32942.606899999999</v>
      </c>
      <c r="H26" s="360">
        <v>49736.546300000002</v>
      </c>
      <c r="I26" s="360">
        <v>48463.809600000001</v>
      </c>
    </row>
    <row r="27" spans="1:9" ht="20.25" customHeight="1" thickTop="1">
      <c r="A27" s="345" t="s">
        <v>51</v>
      </c>
      <c r="B27" s="346" t="s">
        <v>366</v>
      </c>
      <c r="C27" s="342">
        <v>117.857</v>
      </c>
      <c r="D27" s="343">
        <v>38695.940799999997</v>
      </c>
      <c r="E27" s="344">
        <v>45636.441400000003</v>
      </c>
      <c r="F27" s="344">
        <v>33099.323799999998</v>
      </c>
      <c r="G27" s="344">
        <v>31244.975299999998</v>
      </c>
      <c r="H27" s="344">
        <v>42367.207399999999</v>
      </c>
      <c r="I27" s="344">
        <v>41406.6005</v>
      </c>
    </row>
    <row r="28" spans="1:9" ht="20.25" customHeight="1">
      <c r="A28" s="345"/>
      <c r="B28" s="346" t="s">
        <v>365</v>
      </c>
      <c r="C28" s="342">
        <v>599.04719999999998</v>
      </c>
      <c r="D28" s="343">
        <v>47593.649599999997</v>
      </c>
      <c r="E28" s="344">
        <v>54580.9663</v>
      </c>
      <c r="F28" s="344">
        <v>39358.631999999998</v>
      </c>
      <c r="G28" s="344">
        <v>33737.532399999996</v>
      </c>
      <c r="H28" s="344">
        <v>50597.6466</v>
      </c>
      <c r="I28" s="344">
        <v>47790.914100000002</v>
      </c>
    </row>
    <row r="29" spans="1:9" ht="20.25" customHeight="1">
      <c r="A29" s="345"/>
      <c r="B29" s="346" t="s">
        <v>364</v>
      </c>
      <c r="C29" s="342">
        <v>37.277799999999999</v>
      </c>
      <c r="D29" s="343">
        <v>60223.079599999997</v>
      </c>
      <c r="E29" s="344">
        <v>64819.834799999997</v>
      </c>
      <c r="F29" s="344">
        <v>51699.7261</v>
      </c>
      <c r="G29" s="344">
        <v>37223.828399999999</v>
      </c>
      <c r="H29" s="344">
        <v>59641.629699999998</v>
      </c>
      <c r="I29" s="344">
        <v>62722.518900000003</v>
      </c>
    </row>
    <row r="30" spans="1:9" ht="27.75" customHeight="1" thickBot="1">
      <c r="A30" s="359" t="s">
        <v>363</v>
      </c>
      <c r="B30" s="358"/>
      <c r="C30" s="357">
        <v>110.6387</v>
      </c>
      <c r="D30" s="356">
        <v>29050.980299999999</v>
      </c>
      <c r="E30" s="355">
        <v>30989.006099999999</v>
      </c>
      <c r="F30" s="355">
        <v>26612.429700000001</v>
      </c>
      <c r="G30" s="355">
        <v>25260.3079</v>
      </c>
      <c r="H30" s="355">
        <v>31538.693500000001</v>
      </c>
      <c r="I30" s="355">
        <v>28456.6335</v>
      </c>
    </row>
    <row r="31" spans="1:9" ht="20.25" customHeight="1" thickTop="1">
      <c r="A31" s="354" t="s">
        <v>224</v>
      </c>
      <c r="B31" s="354"/>
      <c r="C31" s="291">
        <v>3693.1914000000002</v>
      </c>
      <c r="D31" s="290">
        <v>31108.6126</v>
      </c>
      <c r="E31" s="292">
        <v>34293.178999999996</v>
      </c>
      <c r="F31" s="292">
        <v>27187.2948</v>
      </c>
      <c r="G31" s="292">
        <v>26253.856199999998</v>
      </c>
      <c r="H31" s="292">
        <v>32654.2592</v>
      </c>
      <c r="I31" s="292">
        <v>30877.753199999999</v>
      </c>
    </row>
    <row r="35" spans="1:5" ht="15">
      <c r="A35" s="353"/>
      <c r="B35" s="352"/>
      <c r="C35" s="352"/>
      <c r="D35" s="352"/>
      <c r="E35" s="352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6" orientation="landscape" horizontalDpi="1200" verticalDpi="1200" r:id="rId1"/>
  <headerFooter scaleWithDoc="0">
    <oddHeader>&amp;R&amp;"Arial,Obyčejné"Strana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E37" sqref="E37"/>
    </sheetView>
  </sheetViews>
  <sheetFormatPr defaultRowHeight="15"/>
  <cols>
    <col min="3" max="3" width="20.5703125" customWidth="1"/>
    <col min="4" max="5" width="18.7109375" customWidth="1"/>
    <col min="8" max="8" width="18.5703125" customWidth="1"/>
    <col min="9" max="9" width="10.85546875" customWidth="1"/>
    <col min="10" max="10" width="11.85546875" customWidth="1"/>
    <col min="12" max="12" width="17.28515625" customWidth="1"/>
    <col min="13" max="13" width="12.42578125" customWidth="1"/>
    <col min="14" max="14" width="12.140625" customWidth="1"/>
  </cols>
  <sheetData>
    <row r="1" spans="10:10" ht="16.5" customHeight="1">
      <c r="J1" s="1244" t="s">
        <v>169</v>
      </c>
    </row>
    <row r="33" spans="1:1">
      <c r="A33" s="488" t="s">
        <v>747</v>
      </c>
    </row>
  </sheetData>
  <printOptions horizontalCentered="1" verticalCentered="1"/>
  <pageMargins left="0.39370078740157483" right="0.39370078740157483" top="0.78740157480314965" bottom="0.78740157480314965" header="0.31496062992125984" footer="0.31496062992125984"/>
  <pageSetup paperSize="9" orientation="landscape" horizontalDpi="4294967293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tabColor rgb="FFC00000"/>
    <pageSetUpPr fitToPage="1"/>
  </sheetPr>
  <dimension ref="A1:I35"/>
  <sheetViews>
    <sheetView showGridLines="0" zoomScaleNormal="100" workbookViewId="0">
      <selection activeCell="A10" sqref="A10"/>
    </sheetView>
  </sheetViews>
  <sheetFormatPr defaultColWidth="8.28515625" defaultRowHeight="12.75"/>
  <cols>
    <col min="1" max="1" width="6.28515625" style="287" customWidth="1"/>
    <col min="2" max="2" width="56.28515625" style="287" customWidth="1"/>
    <col min="3" max="9" width="13.7109375" style="287" customWidth="1"/>
    <col min="10" max="230" width="8.28515625" style="287"/>
    <col min="231" max="231" width="6.28515625" style="287" customWidth="1"/>
    <col min="232" max="232" width="36.42578125" style="287" customWidth="1"/>
    <col min="233" max="233" width="12.85546875" style="287" customWidth="1"/>
    <col min="234" max="236" width="8.28515625" style="287"/>
    <col min="237" max="240" width="10" style="287" customWidth="1"/>
    <col min="241" max="486" width="8.28515625" style="287"/>
    <col min="487" max="487" width="6.28515625" style="287" customWidth="1"/>
    <col min="488" max="488" width="36.42578125" style="287" customWidth="1"/>
    <col min="489" max="489" width="12.85546875" style="287" customWidth="1"/>
    <col min="490" max="492" width="8.28515625" style="287"/>
    <col min="493" max="496" width="10" style="287" customWidth="1"/>
    <col min="497" max="742" width="8.28515625" style="287"/>
    <col min="743" max="743" width="6.28515625" style="287" customWidth="1"/>
    <col min="744" max="744" width="36.42578125" style="287" customWidth="1"/>
    <col min="745" max="745" width="12.85546875" style="287" customWidth="1"/>
    <col min="746" max="748" width="8.28515625" style="287"/>
    <col min="749" max="752" width="10" style="287" customWidth="1"/>
    <col min="753" max="998" width="8.28515625" style="287"/>
    <col min="999" max="999" width="6.28515625" style="287" customWidth="1"/>
    <col min="1000" max="1000" width="36.42578125" style="287" customWidth="1"/>
    <col min="1001" max="1001" width="12.85546875" style="287" customWidth="1"/>
    <col min="1002" max="1004" width="8.28515625" style="287"/>
    <col min="1005" max="1008" width="10" style="287" customWidth="1"/>
    <col min="1009" max="1254" width="8.28515625" style="287"/>
    <col min="1255" max="1255" width="6.28515625" style="287" customWidth="1"/>
    <col min="1256" max="1256" width="36.42578125" style="287" customWidth="1"/>
    <col min="1257" max="1257" width="12.85546875" style="287" customWidth="1"/>
    <col min="1258" max="1260" width="8.28515625" style="287"/>
    <col min="1261" max="1264" width="10" style="287" customWidth="1"/>
    <col min="1265" max="1510" width="8.28515625" style="287"/>
    <col min="1511" max="1511" width="6.28515625" style="287" customWidth="1"/>
    <col min="1512" max="1512" width="36.42578125" style="287" customWidth="1"/>
    <col min="1513" max="1513" width="12.85546875" style="287" customWidth="1"/>
    <col min="1514" max="1516" width="8.28515625" style="287"/>
    <col min="1517" max="1520" width="10" style="287" customWidth="1"/>
    <col min="1521" max="1766" width="8.28515625" style="287"/>
    <col min="1767" max="1767" width="6.28515625" style="287" customWidth="1"/>
    <col min="1768" max="1768" width="36.42578125" style="287" customWidth="1"/>
    <col min="1769" max="1769" width="12.85546875" style="287" customWidth="1"/>
    <col min="1770" max="1772" width="8.28515625" style="287"/>
    <col min="1773" max="1776" width="10" style="287" customWidth="1"/>
    <col min="1777" max="2022" width="8.28515625" style="287"/>
    <col min="2023" max="2023" width="6.28515625" style="287" customWidth="1"/>
    <col min="2024" max="2024" width="36.42578125" style="287" customWidth="1"/>
    <col min="2025" max="2025" width="12.85546875" style="287" customWidth="1"/>
    <col min="2026" max="2028" width="8.28515625" style="287"/>
    <col min="2029" max="2032" width="10" style="287" customWidth="1"/>
    <col min="2033" max="2278" width="8.28515625" style="287"/>
    <col min="2279" max="2279" width="6.28515625" style="287" customWidth="1"/>
    <col min="2280" max="2280" width="36.42578125" style="287" customWidth="1"/>
    <col min="2281" max="2281" width="12.85546875" style="287" customWidth="1"/>
    <col min="2282" max="2284" width="8.28515625" style="287"/>
    <col min="2285" max="2288" width="10" style="287" customWidth="1"/>
    <col min="2289" max="2534" width="8.28515625" style="287"/>
    <col min="2535" max="2535" width="6.28515625" style="287" customWidth="1"/>
    <col min="2536" max="2536" width="36.42578125" style="287" customWidth="1"/>
    <col min="2537" max="2537" width="12.85546875" style="287" customWidth="1"/>
    <col min="2538" max="2540" width="8.28515625" style="287"/>
    <col min="2541" max="2544" width="10" style="287" customWidth="1"/>
    <col min="2545" max="2790" width="8.28515625" style="287"/>
    <col min="2791" max="2791" width="6.28515625" style="287" customWidth="1"/>
    <col min="2792" max="2792" width="36.42578125" style="287" customWidth="1"/>
    <col min="2793" max="2793" width="12.85546875" style="287" customWidth="1"/>
    <col min="2794" max="2796" width="8.28515625" style="287"/>
    <col min="2797" max="2800" width="10" style="287" customWidth="1"/>
    <col min="2801" max="3046" width="8.28515625" style="287"/>
    <col min="3047" max="3047" width="6.28515625" style="287" customWidth="1"/>
    <col min="3048" max="3048" width="36.42578125" style="287" customWidth="1"/>
    <col min="3049" max="3049" width="12.85546875" style="287" customWidth="1"/>
    <col min="3050" max="3052" width="8.28515625" style="287"/>
    <col min="3053" max="3056" width="10" style="287" customWidth="1"/>
    <col min="3057" max="3302" width="8.28515625" style="287"/>
    <col min="3303" max="3303" width="6.28515625" style="287" customWidth="1"/>
    <col min="3304" max="3304" width="36.42578125" style="287" customWidth="1"/>
    <col min="3305" max="3305" width="12.85546875" style="287" customWidth="1"/>
    <col min="3306" max="3308" width="8.28515625" style="287"/>
    <col min="3309" max="3312" width="10" style="287" customWidth="1"/>
    <col min="3313" max="3558" width="8.28515625" style="287"/>
    <col min="3559" max="3559" width="6.28515625" style="287" customWidth="1"/>
    <col min="3560" max="3560" width="36.42578125" style="287" customWidth="1"/>
    <col min="3561" max="3561" width="12.85546875" style="287" customWidth="1"/>
    <col min="3562" max="3564" width="8.28515625" style="287"/>
    <col min="3565" max="3568" width="10" style="287" customWidth="1"/>
    <col min="3569" max="3814" width="8.28515625" style="287"/>
    <col min="3815" max="3815" width="6.28515625" style="287" customWidth="1"/>
    <col min="3816" max="3816" width="36.42578125" style="287" customWidth="1"/>
    <col min="3817" max="3817" width="12.85546875" style="287" customWidth="1"/>
    <col min="3818" max="3820" width="8.28515625" style="287"/>
    <col min="3821" max="3824" width="10" style="287" customWidth="1"/>
    <col min="3825" max="4070" width="8.28515625" style="287"/>
    <col min="4071" max="4071" width="6.28515625" style="287" customWidth="1"/>
    <col min="4072" max="4072" width="36.42578125" style="287" customWidth="1"/>
    <col min="4073" max="4073" width="12.85546875" style="287" customWidth="1"/>
    <col min="4074" max="4076" width="8.28515625" style="287"/>
    <col min="4077" max="4080" width="10" style="287" customWidth="1"/>
    <col min="4081" max="4326" width="8.28515625" style="287"/>
    <col min="4327" max="4327" width="6.28515625" style="287" customWidth="1"/>
    <col min="4328" max="4328" width="36.42578125" style="287" customWidth="1"/>
    <col min="4329" max="4329" width="12.85546875" style="287" customWidth="1"/>
    <col min="4330" max="4332" width="8.28515625" style="287"/>
    <col min="4333" max="4336" width="10" style="287" customWidth="1"/>
    <col min="4337" max="4582" width="8.28515625" style="287"/>
    <col min="4583" max="4583" width="6.28515625" style="287" customWidth="1"/>
    <col min="4584" max="4584" width="36.42578125" style="287" customWidth="1"/>
    <col min="4585" max="4585" width="12.85546875" style="287" customWidth="1"/>
    <col min="4586" max="4588" width="8.28515625" style="287"/>
    <col min="4589" max="4592" width="10" style="287" customWidth="1"/>
    <col min="4593" max="4838" width="8.28515625" style="287"/>
    <col min="4839" max="4839" width="6.28515625" style="287" customWidth="1"/>
    <col min="4840" max="4840" width="36.42578125" style="287" customWidth="1"/>
    <col min="4841" max="4841" width="12.85546875" style="287" customWidth="1"/>
    <col min="4842" max="4844" width="8.28515625" style="287"/>
    <col min="4845" max="4848" width="10" style="287" customWidth="1"/>
    <col min="4849" max="5094" width="8.28515625" style="287"/>
    <col min="5095" max="5095" width="6.28515625" style="287" customWidth="1"/>
    <col min="5096" max="5096" width="36.42578125" style="287" customWidth="1"/>
    <col min="5097" max="5097" width="12.85546875" style="287" customWidth="1"/>
    <col min="5098" max="5100" width="8.28515625" style="287"/>
    <col min="5101" max="5104" width="10" style="287" customWidth="1"/>
    <col min="5105" max="5350" width="8.28515625" style="287"/>
    <col min="5351" max="5351" width="6.28515625" style="287" customWidth="1"/>
    <col min="5352" max="5352" width="36.42578125" style="287" customWidth="1"/>
    <col min="5353" max="5353" width="12.85546875" style="287" customWidth="1"/>
    <col min="5354" max="5356" width="8.28515625" style="287"/>
    <col min="5357" max="5360" width="10" style="287" customWidth="1"/>
    <col min="5361" max="5606" width="8.28515625" style="287"/>
    <col min="5607" max="5607" width="6.28515625" style="287" customWidth="1"/>
    <col min="5608" max="5608" width="36.42578125" style="287" customWidth="1"/>
    <col min="5609" max="5609" width="12.85546875" style="287" customWidth="1"/>
    <col min="5610" max="5612" width="8.28515625" style="287"/>
    <col min="5613" max="5616" width="10" style="287" customWidth="1"/>
    <col min="5617" max="5862" width="8.28515625" style="287"/>
    <col min="5863" max="5863" width="6.28515625" style="287" customWidth="1"/>
    <col min="5864" max="5864" width="36.42578125" style="287" customWidth="1"/>
    <col min="5865" max="5865" width="12.85546875" style="287" customWidth="1"/>
    <col min="5866" max="5868" width="8.28515625" style="287"/>
    <col min="5869" max="5872" width="10" style="287" customWidth="1"/>
    <col min="5873" max="6118" width="8.28515625" style="287"/>
    <col min="6119" max="6119" width="6.28515625" style="287" customWidth="1"/>
    <col min="6120" max="6120" width="36.42578125" style="287" customWidth="1"/>
    <col min="6121" max="6121" width="12.85546875" style="287" customWidth="1"/>
    <col min="6122" max="6124" width="8.28515625" style="287"/>
    <col min="6125" max="6128" width="10" style="287" customWidth="1"/>
    <col min="6129" max="6374" width="8.28515625" style="287"/>
    <col min="6375" max="6375" width="6.28515625" style="287" customWidth="1"/>
    <col min="6376" max="6376" width="36.42578125" style="287" customWidth="1"/>
    <col min="6377" max="6377" width="12.85546875" style="287" customWidth="1"/>
    <col min="6378" max="6380" width="8.28515625" style="287"/>
    <col min="6381" max="6384" width="10" style="287" customWidth="1"/>
    <col min="6385" max="6630" width="8.28515625" style="287"/>
    <col min="6631" max="6631" width="6.28515625" style="287" customWidth="1"/>
    <col min="6632" max="6632" width="36.42578125" style="287" customWidth="1"/>
    <col min="6633" max="6633" width="12.85546875" style="287" customWidth="1"/>
    <col min="6634" max="6636" width="8.28515625" style="287"/>
    <col min="6637" max="6640" width="10" style="287" customWidth="1"/>
    <col min="6641" max="6886" width="8.28515625" style="287"/>
    <col min="6887" max="6887" width="6.28515625" style="287" customWidth="1"/>
    <col min="6888" max="6888" width="36.42578125" style="287" customWidth="1"/>
    <col min="6889" max="6889" width="12.85546875" style="287" customWidth="1"/>
    <col min="6890" max="6892" width="8.28515625" style="287"/>
    <col min="6893" max="6896" width="10" style="287" customWidth="1"/>
    <col min="6897" max="7142" width="8.28515625" style="287"/>
    <col min="7143" max="7143" width="6.28515625" style="287" customWidth="1"/>
    <col min="7144" max="7144" width="36.42578125" style="287" customWidth="1"/>
    <col min="7145" max="7145" width="12.85546875" style="287" customWidth="1"/>
    <col min="7146" max="7148" width="8.28515625" style="287"/>
    <col min="7149" max="7152" width="10" style="287" customWidth="1"/>
    <col min="7153" max="7398" width="8.28515625" style="287"/>
    <col min="7399" max="7399" width="6.28515625" style="287" customWidth="1"/>
    <col min="7400" max="7400" width="36.42578125" style="287" customWidth="1"/>
    <col min="7401" max="7401" width="12.85546875" style="287" customWidth="1"/>
    <col min="7402" max="7404" width="8.28515625" style="287"/>
    <col min="7405" max="7408" width="10" style="287" customWidth="1"/>
    <col min="7409" max="7654" width="8.28515625" style="287"/>
    <col min="7655" max="7655" width="6.28515625" style="287" customWidth="1"/>
    <col min="7656" max="7656" width="36.42578125" style="287" customWidth="1"/>
    <col min="7657" max="7657" width="12.85546875" style="287" customWidth="1"/>
    <col min="7658" max="7660" width="8.28515625" style="287"/>
    <col min="7661" max="7664" width="10" style="287" customWidth="1"/>
    <col min="7665" max="7910" width="8.28515625" style="287"/>
    <col min="7911" max="7911" width="6.28515625" style="287" customWidth="1"/>
    <col min="7912" max="7912" width="36.42578125" style="287" customWidth="1"/>
    <col min="7913" max="7913" width="12.85546875" style="287" customWidth="1"/>
    <col min="7914" max="7916" width="8.28515625" style="287"/>
    <col min="7917" max="7920" width="10" style="287" customWidth="1"/>
    <col min="7921" max="8166" width="8.28515625" style="287"/>
    <col min="8167" max="8167" width="6.28515625" style="287" customWidth="1"/>
    <col min="8168" max="8168" width="36.42578125" style="287" customWidth="1"/>
    <col min="8169" max="8169" width="12.85546875" style="287" customWidth="1"/>
    <col min="8170" max="8172" width="8.28515625" style="287"/>
    <col min="8173" max="8176" width="10" style="287" customWidth="1"/>
    <col min="8177" max="8422" width="8.28515625" style="287"/>
    <col min="8423" max="8423" width="6.28515625" style="287" customWidth="1"/>
    <col min="8424" max="8424" width="36.42578125" style="287" customWidth="1"/>
    <col min="8425" max="8425" width="12.85546875" style="287" customWidth="1"/>
    <col min="8426" max="8428" width="8.28515625" style="287"/>
    <col min="8429" max="8432" width="10" style="287" customWidth="1"/>
    <col min="8433" max="8678" width="8.28515625" style="287"/>
    <col min="8679" max="8679" width="6.28515625" style="287" customWidth="1"/>
    <col min="8680" max="8680" width="36.42578125" style="287" customWidth="1"/>
    <col min="8681" max="8681" width="12.85546875" style="287" customWidth="1"/>
    <col min="8682" max="8684" width="8.28515625" style="287"/>
    <col min="8685" max="8688" width="10" style="287" customWidth="1"/>
    <col min="8689" max="8934" width="8.28515625" style="287"/>
    <col min="8935" max="8935" width="6.28515625" style="287" customWidth="1"/>
    <col min="8936" max="8936" width="36.42578125" style="287" customWidth="1"/>
    <col min="8937" max="8937" width="12.85546875" style="287" customWidth="1"/>
    <col min="8938" max="8940" width="8.28515625" style="287"/>
    <col min="8941" max="8944" width="10" style="287" customWidth="1"/>
    <col min="8945" max="9190" width="8.28515625" style="287"/>
    <col min="9191" max="9191" width="6.28515625" style="287" customWidth="1"/>
    <col min="9192" max="9192" width="36.42578125" style="287" customWidth="1"/>
    <col min="9193" max="9193" width="12.85546875" style="287" customWidth="1"/>
    <col min="9194" max="9196" width="8.28515625" style="287"/>
    <col min="9197" max="9200" width="10" style="287" customWidth="1"/>
    <col min="9201" max="9446" width="8.28515625" style="287"/>
    <col min="9447" max="9447" width="6.28515625" style="287" customWidth="1"/>
    <col min="9448" max="9448" width="36.42578125" style="287" customWidth="1"/>
    <col min="9449" max="9449" width="12.85546875" style="287" customWidth="1"/>
    <col min="9450" max="9452" width="8.28515625" style="287"/>
    <col min="9453" max="9456" width="10" style="287" customWidth="1"/>
    <col min="9457" max="9702" width="8.28515625" style="287"/>
    <col min="9703" max="9703" width="6.28515625" style="287" customWidth="1"/>
    <col min="9704" max="9704" width="36.42578125" style="287" customWidth="1"/>
    <col min="9705" max="9705" width="12.85546875" style="287" customWidth="1"/>
    <col min="9706" max="9708" width="8.28515625" style="287"/>
    <col min="9709" max="9712" width="10" style="287" customWidth="1"/>
    <col min="9713" max="9958" width="8.28515625" style="287"/>
    <col min="9959" max="9959" width="6.28515625" style="287" customWidth="1"/>
    <col min="9960" max="9960" width="36.42578125" style="287" customWidth="1"/>
    <col min="9961" max="9961" width="12.85546875" style="287" customWidth="1"/>
    <col min="9962" max="9964" width="8.28515625" style="287"/>
    <col min="9965" max="9968" width="10" style="287" customWidth="1"/>
    <col min="9969" max="10214" width="8.28515625" style="287"/>
    <col min="10215" max="10215" width="6.28515625" style="287" customWidth="1"/>
    <col min="10216" max="10216" width="36.42578125" style="287" customWidth="1"/>
    <col min="10217" max="10217" width="12.85546875" style="287" customWidth="1"/>
    <col min="10218" max="10220" width="8.28515625" style="287"/>
    <col min="10221" max="10224" width="10" style="287" customWidth="1"/>
    <col min="10225" max="10470" width="8.28515625" style="287"/>
    <col min="10471" max="10471" width="6.28515625" style="287" customWidth="1"/>
    <col min="10472" max="10472" width="36.42578125" style="287" customWidth="1"/>
    <col min="10473" max="10473" width="12.85546875" style="287" customWidth="1"/>
    <col min="10474" max="10476" width="8.28515625" style="287"/>
    <col min="10477" max="10480" width="10" style="287" customWidth="1"/>
    <col min="10481" max="10726" width="8.28515625" style="287"/>
    <col min="10727" max="10727" width="6.28515625" style="287" customWidth="1"/>
    <col min="10728" max="10728" width="36.42578125" style="287" customWidth="1"/>
    <col min="10729" max="10729" width="12.85546875" style="287" customWidth="1"/>
    <col min="10730" max="10732" width="8.28515625" style="287"/>
    <col min="10733" max="10736" width="10" style="287" customWidth="1"/>
    <col min="10737" max="10982" width="8.28515625" style="287"/>
    <col min="10983" max="10983" width="6.28515625" style="287" customWidth="1"/>
    <col min="10984" max="10984" width="36.42578125" style="287" customWidth="1"/>
    <col min="10985" max="10985" width="12.85546875" style="287" customWidth="1"/>
    <col min="10986" max="10988" width="8.28515625" style="287"/>
    <col min="10989" max="10992" width="10" style="287" customWidth="1"/>
    <col min="10993" max="11238" width="8.28515625" style="287"/>
    <col min="11239" max="11239" width="6.28515625" style="287" customWidth="1"/>
    <col min="11240" max="11240" width="36.42578125" style="287" customWidth="1"/>
    <col min="11241" max="11241" width="12.85546875" style="287" customWidth="1"/>
    <col min="11242" max="11244" width="8.28515625" style="287"/>
    <col min="11245" max="11248" width="10" style="287" customWidth="1"/>
    <col min="11249" max="11494" width="8.28515625" style="287"/>
    <col min="11495" max="11495" width="6.28515625" style="287" customWidth="1"/>
    <col min="11496" max="11496" width="36.42578125" style="287" customWidth="1"/>
    <col min="11497" max="11497" width="12.85546875" style="287" customWidth="1"/>
    <col min="11498" max="11500" width="8.28515625" style="287"/>
    <col min="11501" max="11504" width="10" style="287" customWidth="1"/>
    <col min="11505" max="11750" width="8.28515625" style="287"/>
    <col min="11751" max="11751" width="6.28515625" style="287" customWidth="1"/>
    <col min="11752" max="11752" width="36.42578125" style="287" customWidth="1"/>
    <col min="11753" max="11753" width="12.85546875" style="287" customWidth="1"/>
    <col min="11754" max="11756" width="8.28515625" style="287"/>
    <col min="11757" max="11760" width="10" style="287" customWidth="1"/>
    <col min="11761" max="12006" width="8.28515625" style="287"/>
    <col min="12007" max="12007" width="6.28515625" style="287" customWidth="1"/>
    <col min="12008" max="12008" width="36.42578125" style="287" customWidth="1"/>
    <col min="12009" max="12009" width="12.85546875" style="287" customWidth="1"/>
    <col min="12010" max="12012" width="8.28515625" style="287"/>
    <col min="12013" max="12016" width="10" style="287" customWidth="1"/>
    <col min="12017" max="12262" width="8.28515625" style="287"/>
    <col min="12263" max="12263" width="6.28515625" style="287" customWidth="1"/>
    <col min="12264" max="12264" width="36.42578125" style="287" customWidth="1"/>
    <col min="12265" max="12265" width="12.85546875" style="287" customWidth="1"/>
    <col min="12266" max="12268" width="8.28515625" style="287"/>
    <col min="12269" max="12272" width="10" style="287" customWidth="1"/>
    <col min="12273" max="12518" width="8.28515625" style="287"/>
    <col min="12519" max="12519" width="6.28515625" style="287" customWidth="1"/>
    <col min="12520" max="12520" width="36.42578125" style="287" customWidth="1"/>
    <col min="12521" max="12521" width="12.85546875" style="287" customWidth="1"/>
    <col min="12522" max="12524" width="8.28515625" style="287"/>
    <col min="12525" max="12528" width="10" style="287" customWidth="1"/>
    <col min="12529" max="12774" width="8.28515625" style="287"/>
    <col min="12775" max="12775" width="6.28515625" style="287" customWidth="1"/>
    <col min="12776" max="12776" width="36.42578125" style="287" customWidth="1"/>
    <col min="12777" max="12777" width="12.85546875" style="287" customWidth="1"/>
    <col min="12778" max="12780" width="8.28515625" style="287"/>
    <col min="12781" max="12784" width="10" style="287" customWidth="1"/>
    <col min="12785" max="13030" width="8.28515625" style="287"/>
    <col min="13031" max="13031" width="6.28515625" style="287" customWidth="1"/>
    <col min="13032" max="13032" width="36.42578125" style="287" customWidth="1"/>
    <col min="13033" max="13033" width="12.85546875" style="287" customWidth="1"/>
    <col min="13034" max="13036" width="8.28515625" style="287"/>
    <col min="13037" max="13040" width="10" style="287" customWidth="1"/>
    <col min="13041" max="13286" width="8.28515625" style="287"/>
    <col min="13287" max="13287" width="6.28515625" style="287" customWidth="1"/>
    <col min="13288" max="13288" width="36.42578125" style="287" customWidth="1"/>
    <col min="13289" max="13289" width="12.85546875" style="287" customWidth="1"/>
    <col min="13290" max="13292" width="8.28515625" style="287"/>
    <col min="13293" max="13296" width="10" style="287" customWidth="1"/>
    <col min="13297" max="13542" width="8.28515625" style="287"/>
    <col min="13543" max="13543" width="6.28515625" style="287" customWidth="1"/>
    <col min="13544" max="13544" width="36.42578125" style="287" customWidth="1"/>
    <col min="13545" max="13545" width="12.85546875" style="287" customWidth="1"/>
    <col min="13546" max="13548" width="8.28515625" style="287"/>
    <col min="13549" max="13552" width="10" style="287" customWidth="1"/>
    <col min="13553" max="13798" width="8.28515625" style="287"/>
    <col min="13799" max="13799" width="6.28515625" style="287" customWidth="1"/>
    <col min="13800" max="13800" width="36.42578125" style="287" customWidth="1"/>
    <col min="13801" max="13801" width="12.85546875" style="287" customWidth="1"/>
    <col min="13802" max="13804" width="8.28515625" style="287"/>
    <col min="13805" max="13808" width="10" style="287" customWidth="1"/>
    <col min="13809" max="14054" width="8.28515625" style="287"/>
    <col min="14055" max="14055" width="6.28515625" style="287" customWidth="1"/>
    <col min="14056" max="14056" width="36.42578125" style="287" customWidth="1"/>
    <col min="14057" max="14057" width="12.85546875" style="287" customWidth="1"/>
    <col min="14058" max="14060" width="8.28515625" style="287"/>
    <col min="14061" max="14064" width="10" style="287" customWidth="1"/>
    <col min="14065" max="14310" width="8.28515625" style="287"/>
    <col min="14311" max="14311" width="6.28515625" style="287" customWidth="1"/>
    <col min="14312" max="14312" width="36.42578125" style="287" customWidth="1"/>
    <col min="14313" max="14313" width="12.85546875" style="287" customWidth="1"/>
    <col min="14314" max="14316" width="8.28515625" style="287"/>
    <col min="14317" max="14320" width="10" style="287" customWidth="1"/>
    <col min="14321" max="14566" width="8.28515625" style="287"/>
    <col min="14567" max="14567" width="6.28515625" style="287" customWidth="1"/>
    <col min="14568" max="14568" width="36.42578125" style="287" customWidth="1"/>
    <col min="14569" max="14569" width="12.85546875" style="287" customWidth="1"/>
    <col min="14570" max="14572" width="8.28515625" style="287"/>
    <col min="14573" max="14576" width="10" style="287" customWidth="1"/>
    <col min="14577" max="14822" width="8.28515625" style="287"/>
    <col min="14823" max="14823" width="6.28515625" style="287" customWidth="1"/>
    <col min="14824" max="14824" width="36.42578125" style="287" customWidth="1"/>
    <col min="14825" max="14825" width="12.85546875" style="287" customWidth="1"/>
    <col min="14826" max="14828" width="8.28515625" style="287"/>
    <col min="14829" max="14832" width="10" style="287" customWidth="1"/>
    <col min="14833" max="15078" width="8.28515625" style="287"/>
    <col min="15079" max="15079" width="6.28515625" style="287" customWidth="1"/>
    <col min="15080" max="15080" width="36.42578125" style="287" customWidth="1"/>
    <col min="15081" max="15081" width="12.85546875" style="287" customWidth="1"/>
    <col min="15082" max="15084" width="8.28515625" style="287"/>
    <col min="15085" max="15088" width="10" style="287" customWidth="1"/>
    <col min="15089" max="15334" width="8.28515625" style="287"/>
    <col min="15335" max="15335" width="6.28515625" style="287" customWidth="1"/>
    <col min="15336" max="15336" width="36.42578125" style="287" customWidth="1"/>
    <col min="15337" max="15337" width="12.85546875" style="287" customWidth="1"/>
    <col min="15338" max="15340" width="8.28515625" style="287"/>
    <col min="15341" max="15344" width="10" style="287" customWidth="1"/>
    <col min="15345" max="15590" width="8.28515625" style="287"/>
    <col min="15591" max="15591" width="6.28515625" style="287" customWidth="1"/>
    <col min="15592" max="15592" width="36.42578125" style="287" customWidth="1"/>
    <col min="15593" max="15593" width="12.85546875" style="287" customWidth="1"/>
    <col min="15594" max="15596" width="8.28515625" style="287"/>
    <col min="15597" max="15600" width="10" style="287" customWidth="1"/>
    <col min="15601" max="15846" width="8.28515625" style="287"/>
    <col min="15847" max="15847" width="6.28515625" style="287" customWidth="1"/>
    <col min="15848" max="15848" width="36.42578125" style="287" customWidth="1"/>
    <col min="15849" max="15849" width="12.85546875" style="287" customWidth="1"/>
    <col min="15850" max="15852" width="8.28515625" style="287"/>
    <col min="15853" max="15856" width="10" style="287" customWidth="1"/>
    <col min="15857" max="16102" width="8.28515625" style="287"/>
    <col min="16103" max="16103" width="6.28515625" style="287" customWidth="1"/>
    <col min="16104" max="16104" width="36.42578125" style="287" customWidth="1"/>
    <col min="16105" max="16105" width="12.85546875" style="287" customWidth="1"/>
    <col min="16106" max="16108" width="8.28515625" style="287"/>
    <col min="16109" max="16112" width="10" style="287" customWidth="1"/>
    <col min="16113" max="16384" width="8.28515625" style="287"/>
  </cols>
  <sheetData>
    <row r="1" spans="1:9" s="315" customFormat="1" ht="28.5" customHeight="1" thickBot="1">
      <c r="A1" s="318" t="s">
        <v>307</v>
      </c>
      <c r="B1" s="318"/>
      <c r="C1" s="1531" t="s">
        <v>157</v>
      </c>
      <c r="D1" s="1531"/>
      <c r="E1" s="318"/>
      <c r="F1" s="318"/>
      <c r="G1" s="318"/>
      <c r="H1" s="318"/>
      <c r="I1" s="317" t="s">
        <v>213</v>
      </c>
    </row>
    <row r="2" spans="1:9" ht="18.75" customHeight="1">
      <c r="A2" s="314"/>
      <c r="B2" s="314"/>
      <c r="C2" s="314"/>
      <c r="D2" s="314"/>
      <c r="E2" s="314"/>
      <c r="F2" s="314"/>
      <c r="G2" s="314"/>
      <c r="H2" s="314"/>
      <c r="I2" s="314"/>
    </row>
    <row r="3" spans="1:9" ht="18.75" customHeight="1">
      <c r="A3" s="1546" t="s">
        <v>391</v>
      </c>
      <c r="B3" s="1546"/>
      <c r="C3" s="1546"/>
      <c r="D3" s="1546"/>
      <c r="E3" s="1546"/>
      <c r="F3" s="1546"/>
      <c r="G3" s="1546"/>
      <c r="H3" s="1546"/>
      <c r="I3" s="1546"/>
    </row>
    <row r="4" spans="1:9" ht="18.75" customHeight="1">
      <c r="A4" s="313"/>
      <c r="B4" s="313"/>
      <c r="C4" s="313"/>
      <c r="D4" s="313"/>
      <c r="E4" s="313"/>
      <c r="F4" s="313"/>
      <c r="G4" s="313"/>
      <c r="H4" s="313"/>
      <c r="I4" s="313"/>
    </row>
    <row r="5" spans="1:9" ht="16.5" customHeight="1">
      <c r="A5" s="1533" t="s">
        <v>390</v>
      </c>
      <c r="B5" s="1547"/>
      <c r="C5" s="1533" t="s">
        <v>303</v>
      </c>
      <c r="D5" s="312" t="s">
        <v>361</v>
      </c>
      <c r="E5" s="1533" t="s">
        <v>393</v>
      </c>
      <c r="F5" s="1534"/>
      <c r="G5" s="1533" t="s">
        <v>392</v>
      </c>
      <c r="H5" s="1547"/>
      <c r="I5" s="1534"/>
    </row>
    <row r="6" spans="1:9" ht="16.5" customHeight="1">
      <c r="A6" s="1535"/>
      <c r="B6" s="1548"/>
      <c r="C6" s="1535"/>
      <c r="D6" s="312" t="s">
        <v>300</v>
      </c>
      <c r="E6" s="312" t="s">
        <v>387</v>
      </c>
      <c r="F6" s="312" t="s">
        <v>386</v>
      </c>
      <c r="G6" s="312" t="s">
        <v>385</v>
      </c>
      <c r="H6" s="312" t="s">
        <v>384</v>
      </c>
      <c r="I6" s="312" t="s">
        <v>383</v>
      </c>
    </row>
    <row r="7" spans="1:9" ht="16.5" customHeight="1" thickBot="1">
      <c r="A7" s="1537"/>
      <c r="B7" s="1549"/>
      <c r="C7" s="311" t="s">
        <v>276</v>
      </c>
      <c r="D7" s="311" t="s">
        <v>275</v>
      </c>
      <c r="E7" s="311" t="s">
        <v>275</v>
      </c>
      <c r="F7" s="311" t="s">
        <v>275</v>
      </c>
      <c r="G7" s="311" t="s">
        <v>275</v>
      </c>
      <c r="H7" s="311" t="s">
        <v>275</v>
      </c>
      <c r="I7" s="311" t="s">
        <v>275</v>
      </c>
    </row>
    <row r="8" spans="1:9" ht="22.5" hidden="1" customHeight="1">
      <c r="A8" s="350"/>
      <c r="B8" s="350"/>
      <c r="C8" s="350"/>
      <c r="D8" s="350"/>
      <c r="E8" s="350"/>
      <c r="F8" s="350"/>
      <c r="G8" s="350"/>
      <c r="H8" s="350"/>
      <c r="I8" s="350"/>
    </row>
    <row r="9" spans="1:9" ht="22.5" hidden="1" customHeight="1">
      <c r="A9" s="350"/>
      <c r="B9" s="350"/>
      <c r="C9" s="350"/>
      <c r="D9" s="350"/>
      <c r="E9" s="350"/>
      <c r="F9" s="350"/>
      <c r="G9" s="350"/>
      <c r="H9" s="350"/>
      <c r="I9" s="350"/>
    </row>
    <row r="10" spans="1:9" ht="10.5" customHeight="1">
      <c r="A10" s="314"/>
      <c r="B10" s="314"/>
      <c r="C10" s="367"/>
      <c r="D10" s="366"/>
      <c r="E10" s="365"/>
      <c r="F10" s="365"/>
      <c r="G10" s="365"/>
      <c r="H10" s="365"/>
      <c r="I10" s="365"/>
    </row>
    <row r="11" spans="1:9" ht="20.25" customHeight="1" thickBot="1">
      <c r="A11" s="364" t="s">
        <v>382</v>
      </c>
      <c r="B11" s="364"/>
      <c r="C11" s="362">
        <v>209.1276</v>
      </c>
      <c r="D11" s="361">
        <v>19970.263900000002</v>
      </c>
      <c r="E11" s="360">
        <v>22480.0121</v>
      </c>
      <c r="F11" s="360">
        <v>18092.265599999999</v>
      </c>
      <c r="G11" s="360">
        <v>21468.504400000002</v>
      </c>
      <c r="H11" s="360">
        <v>20305.082200000001</v>
      </c>
      <c r="I11" s="360">
        <v>18540.453600000001</v>
      </c>
    </row>
    <row r="12" spans="1:9" ht="20.25" customHeight="1" thickTop="1">
      <c r="A12" s="345" t="s">
        <v>51</v>
      </c>
      <c r="B12" s="346" t="s">
        <v>381</v>
      </c>
      <c r="C12" s="342">
        <v>3.4422999999999999</v>
      </c>
      <c r="D12" s="343">
        <v>16516.739300000001</v>
      </c>
      <c r="E12" s="344">
        <v>19102.333299999998</v>
      </c>
      <c r="F12" s="344">
        <v>14912.732599999999</v>
      </c>
      <c r="G12" s="344">
        <v>21018.264999999999</v>
      </c>
      <c r="H12" s="344">
        <v>17448</v>
      </c>
      <c r="I12" s="344">
        <v>14297.428099999999</v>
      </c>
    </row>
    <row r="13" spans="1:9" ht="20.25" customHeight="1">
      <c r="A13" s="345"/>
      <c r="B13" s="346" t="s">
        <v>380</v>
      </c>
      <c r="C13" s="342">
        <v>0.97540000000000004</v>
      </c>
      <c r="D13" s="343">
        <v>14623.6397</v>
      </c>
      <c r="E13" s="344">
        <v>15908.5605</v>
      </c>
      <c r="F13" s="344">
        <v>14279</v>
      </c>
      <c r="G13" s="344">
        <v>14875.1993</v>
      </c>
      <c r="H13" s="344">
        <v>14436.220499999999</v>
      </c>
      <c r="I13" s="344">
        <v>14640.9437</v>
      </c>
    </row>
    <row r="14" spans="1:9" ht="20.25" customHeight="1">
      <c r="A14" s="345"/>
      <c r="B14" s="346" t="s">
        <v>379</v>
      </c>
      <c r="C14" s="342">
        <v>204.7097</v>
      </c>
      <c r="D14" s="343">
        <v>20051.777699999999</v>
      </c>
      <c r="E14" s="344">
        <v>22606.771499999999</v>
      </c>
      <c r="F14" s="344">
        <v>18166.074400000001</v>
      </c>
      <c r="G14" s="344">
        <v>21486.830399999999</v>
      </c>
      <c r="H14" s="344">
        <v>20361.570899999999</v>
      </c>
      <c r="I14" s="344">
        <v>18674.8838</v>
      </c>
    </row>
    <row r="15" spans="1:9" ht="27.75" customHeight="1" thickBot="1">
      <c r="A15" s="364" t="s">
        <v>378</v>
      </c>
      <c r="B15" s="363"/>
      <c r="C15" s="362">
        <v>1205.8964000000001</v>
      </c>
      <c r="D15" s="361">
        <v>22818.735400000001</v>
      </c>
      <c r="E15" s="360">
        <v>25452.2487</v>
      </c>
      <c r="F15" s="360">
        <v>18922.036</v>
      </c>
      <c r="G15" s="360">
        <v>22420.794099999999</v>
      </c>
      <c r="H15" s="360">
        <v>23096.704300000001</v>
      </c>
      <c r="I15" s="360">
        <v>22591.180199999999</v>
      </c>
    </row>
    <row r="16" spans="1:9" ht="20.25" customHeight="1" thickTop="1">
      <c r="A16" s="345" t="s">
        <v>51</v>
      </c>
      <c r="B16" s="346" t="s">
        <v>377</v>
      </c>
      <c r="C16" s="342">
        <v>186.7364</v>
      </c>
      <c r="D16" s="343">
        <v>14061.8415</v>
      </c>
      <c r="E16" s="344">
        <v>15476.1474</v>
      </c>
      <c r="F16" s="344">
        <v>12908.923500000001</v>
      </c>
      <c r="G16" s="344">
        <v>13332.1785</v>
      </c>
      <c r="H16" s="344">
        <v>13711.109700000001</v>
      </c>
      <c r="I16" s="344">
        <v>15896.826999999999</v>
      </c>
    </row>
    <row r="17" spans="1:9" ht="20.25" customHeight="1">
      <c r="A17" s="345"/>
      <c r="B17" s="346" t="s">
        <v>376</v>
      </c>
      <c r="C17" s="342">
        <v>39.671300000000002</v>
      </c>
      <c r="D17" s="343">
        <v>21162.3151</v>
      </c>
      <c r="E17" s="344">
        <v>24577.6937</v>
      </c>
      <c r="F17" s="344">
        <v>18227.0749</v>
      </c>
      <c r="G17" s="344">
        <v>21857.5952</v>
      </c>
      <c r="H17" s="344">
        <v>21847.906599999998</v>
      </c>
      <c r="I17" s="344">
        <v>20087.595700000002</v>
      </c>
    </row>
    <row r="18" spans="1:9" ht="20.25" customHeight="1">
      <c r="A18" s="345"/>
      <c r="B18" s="346" t="s">
        <v>375</v>
      </c>
      <c r="C18" s="342">
        <v>947.56790000000001</v>
      </c>
      <c r="D18" s="343">
        <v>24376.9169</v>
      </c>
      <c r="E18" s="344">
        <v>26991.313699999999</v>
      </c>
      <c r="F18" s="344">
        <v>19841.7899</v>
      </c>
      <c r="G18" s="344">
        <v>24186.223900000001</v>
      </c>
      <c r="H18" s="344">
        <v>24917.6463</v>
      </c>
      <c r="I18" s="344">
        <v>23679.130700000002</v>
      </c>
    </row>
    <row r="19" spans="1:9" ht="20.25" customHeight="1">
      <c r="A19" s="345"/>
      <c r="B19" s="346" t="s">
        <v>374</v>
      </c>
      <c r="C19" s="342">
        <v>31.9206</v>
      </c>
      <c r="D19" s="343">
        <v>24029.926800000001</v>
      </c>
      <c r="E19" s="344">
        <v>27381.783200000002</v>
      </c>
      <c r="F19" s="344">
        <v>21613.729299999999</v>
      </c>
      <c r="G19" s="344">
        <v>22200.7952</v>
      </c>
      <c r="H19" s="344">
        <v>24410.893400000001</v>
      </c>
      <c r="I19" s="344">
        <v>24463.133399999999</v>
      </c>
    </row>
    <row r="20" spans="1:9" ht="27.75" customHeight="1" thickBot="1">
      <c r="A20" s="364" t="s">
        <v>373</v>
      </c>
      <c r="B20" s="363"/>
      <c r="C20" s="362">
        <v>1413.3463999999999</v>
      </c>
      <c r="D20" s="361">
        <v>27508.185099999999</v>
      </c>
      <c r="E20" s="360">
        <v>30593.825499999999</v>
      </c>
      <c r="F20" s="360">
        <v>25335.787199999999</v>
      </c>
      <c r="G20" s="360">
        <v>24725.683700000001</v>
      </c>
      <c r="H20" s="360">
        <v>28104.949199999999</v>
      </c>
      <c r="I20" s="360">
        <v>28482.717100000002</v>
      </c>
    </row>
    <row r="21" spans="1:9" ht="20.25" customHeight="1" thickTop="1">
      <c r="A21" s="345" t="s">
        <v>51</v>
      </c>
      <c r="B21" s="346" t="s">
        <v>372</v>
      </c>
      <c r="C21" s="342">
        <v>370.49220000000003</v>
      </c>
      <c r="D21" s="343">
        <v>21061.898700000002</v>
      </c>
      <c r="E21" s="344">
        <v>22496.993999999999</v>
      </c>
      <c r="F21" s="344">
        <v>20113.894</v>
      </c>
      <c r="G21" s="344">
        <v>18848.935300000001</v>
      </c>
      <c r="H21" s="344">
        <v>21061.898700000002</v>
      </c>
      <c r="I21" s="344">
        <v>22660.353500000001</v>
      </c>
    </row>
    <row r="22" spans="1:9" ht="20.25" customHeight="1">
      <c r="A22" s="345"/>
      <c r="B22" s="346" t="s">
        <v>371</v>
      </c>
      <c r="C22" s="342">
        <v>170.5847</v>
      </c>
      <c r="D22" s="343">
        <v>29730.407599999999</v>
      </c>
      <c r="E22" s="344">
        <v>32435.049500000001</v>
      </c>
      <c r="F22" s="344">
        <v>23340.484</v>
      </c>
      <c r="G22" s="344">
        <v>26429.413100000002</v>
      </c>
      <c r="H22" s="344">
        <v>30833.604800000001</v>
      </c>
      <c r="I22" s="344">
        <v>29503.658500000001</v>
      </c>
    </row>
    <row r="23" spans="1:9" ht="20.25" customHeight="1">
      <c r="A23" s="345"/>
      <c r="B23" s="346" t="s">
        <v>370</v>
      </c>
      <c r="C23" s="342">
        <v>796.84349999999995</v>
      </c>
      <c r="D23" s="343">
        <v>29299.418900000001</v>
      </c>
      <c r="E23" s="344">
        <v>32814.049099999997</v>
      </c>
      <c r="F23" s="344">
        <v>27005.048999999999</v>
      </c>
      <c r="G23" s="344">
        <v>26040.604299999999</v>
      </c>
      <c r="H23" s="344">
        <v>30152.872899999998</v>
      </c>
      <c r="I23" s="344">
        <v>30091.927899999999</v>
      </c>
    </row>
    <row r="24" spans="1:9" ht="20.25" customHeight="1">
      <c r="A24" s="345"/>
      <c r="B24" s="346" t="s">
        <v>369</v>
      </c>
      <c r="C24" s="342">
        <v>74.802199999999999</v>
      </c>
      <c r="D24" s="343">
        <v>27976.063300000002</v>
      </c>
      <c r="E24" s="344">
        <v>31888.781200000001</v>
      </c>
      <c r="F24" s="344">
        <v>26302.517899999999</v>
      </c>
      <c r="G24" s="344">
        <v>24404.328600000001</v>
      </c>
      <c r="H24" s="344">
        <v>28737.7444</v>
      </c>
      <c r="I24" s="344">
        <v>30948.2065</v>
      </c>
    </row>
    <row r="25" spans="1:9" ht="20.25" customHeight="1">
      <c r="A25" s="345"/>
      <c r="B25" s="346" t="s">
        <v>368</v>
      </c>
      <c r="C25" s="342">
        <v>0.62360000000000004</v>
      </c>
      <c r="D25" s="343">
        <v>29043.4611</v>
      </c>
      <c r="E25" s="344">
        <v>29895.589199999999</v>
      </c>
      <c r="F25" s="344">
        <v>28602.247599999999</v>
      </c>
      <c r="G25" s="344">
        <v>27053.648700000002</v>
      </c>
      <c r="H25" s="344">
        <v>30914.5501</v>
      </c>
      <c r="I25" s="344">
        <v>29810.746299999999</v>
      </c>
    </row>
    <row r="26" spans="1:9" ht="27.75" customHeight="1" thickBot="1">
      <c r="A26" s="364" t="s">
        <v>367</v>
      </c>
      <c r="B26" s="363"/>
      <c r="C26" s="362">
        <v>754.18209999999999</v>
      </c>
      <c r="D26" s="361">
        <v>36974.739000000001</v>
      </c>
      <c r="E26" s="360">
        <v>42617.239200000004</v>
      </c>
      <c r="F26" s="360">
        <v>33194.844899999996</v>
      </c>
      <c r="G26" s="360">
        <v>30051.610799999999</v>
      </c>
      <c r="H26" s="360">
        <v>39097.855499999998</v>
      </c>
      <c r="I26" s="360">
        <v>38089.303200000002</v>
      </c>
    </row>
    <row r="27" spans="1:9" ht="20.25" customHeight="1" thickTop="1">
      <c r="A27" s="345" t="s">
        <v>51</v>
      </c>
      <c r="B27" s="346" t="s">
        <v>366</v>
      </c>
      <c r="C27" s="342">
        <v>117.857</v>
      </c>
      <c r="D27" s="343">
        <v>33414.277699999999</v>
      </c>
      <c r="E27" s="344">
        <v>29895.589199999999</v>
      </c>
      <c r="F27" s="344">
        <v>28602.247599999999</v>
      </c>
      <c r="G27" s="344">
        <v>27053.648700000002</v>
      </c>
      <c r="H27" s="344">
        <v>30914.5501</v>
      </c>
      <c r="I27" s="344">
        <v>29810.746299999999</v>
      </c>
    </row>
    <row r="28" spans="1:9" ht="20.25" customHeight="1">
      <c r="A28" s="345"/>
      <c r="B28" s="346" t="s">
        <v>365</v>
      </c>
      <c r="C28" s="342">
        <v>599.04719999999998</v>
      </c>
      <c r="D28" s="343">
        <v>37330.661</v>
      </c>
      <c r="E28" s="344">
        <v>38655.921600000001</v>
      </c>
      <c r="F28" s="344">
        <v>30002.346399999999</v>
      </c>
      <c r="G28" s="344">
        <v>28586.999100000001</v>
      </c>
      <c r="H28" s="344">
        <v>36151.791499999999</v>
      </c>
      <c r="I28" s="344">
        <v>36532.694199999998</v>
      </c>
    </row>
    <row r="29" spans="1:9" ht="20.25" customHeight="1">
      <c r="A29" s="345"/>
      <c r="B29" s="346" t="s">
        <v>364</v>
      </c>
      <c r="C29" s="342">
        <v>37.277799999999999</v>
      </c>
      <c r="D29" s="343">
        <v>47959.790500000003</v>
      </c>
      <c r="E29" s="344">
        <v>42992.412600000003</v>
      </c>
      <c r="F29" s="344">
        <v>33622.535100000001</v>
      </c>
      <c r="G29" s="344">
        <v>30695.5982</v>
      </c>
      <c r="H29" s="344">
        <v>39454.146999999997</v>
      </c>
      <c r="I29" s="344">
        <v>37475.203099999999</v>
      </c>
    </row>
    <row r="30" spans="1:9" ht="27.75" customHeight="1" thickBot="1">
      <c r="A30" s="359" t="s">
        <v>363</v>
      </c>
      <c r="B30" s="358"/>
      <c r="C30" s="357">
        <v>110.6387</v>
      </c>
      <c r="D30" s="356">
        <v>24880.345399999998</v>
      </c>
      <c r="E30" s="355">
        <v>25756.848300000001</v>
      </c>
      <c r="F30" s="355">
        <v>24052.238499999999</v>
      </c>
      <c r="G30" s="355">
        <v>23857.144</v>
      </c>
      <c r="H30" s="355">
        <v>25955.9195</v>
      </c>
      <c r="I30" s="355">
        <v>24492.381700000002</v>
      </c>
    </row>
    <row r="31" spans="1:9" ht="20.25" customHeight="1" thickTop="1">
      <c r="A31" s="354" t="s">
        <v>224</v>
      </c>
      <c r="B31" s="354"/>
      <c r="C31" s="291">
        <v>3693.1914000000002</v>
      </c>
      <c r="D31" s="290">
        <v>26842.817800000001</v>
      </c>
      <c r="E31" s="292">
        <v>29005.999400000001</v>
      </c>
      <c r="F31" s="292">
        <v>24477.2847</v>
      </c>
      <c r="G31" s="292">
        <v>24847.658500000001</v>
      </c>
      <c r="H31" s="292">
        <v>27684.194</v>
      </c>
      <c r="I31" s="292">
        <v>26810.5108</v>
      </c>
    </row>
    <row r="32" spans="1:9">
      <c r="C32" s="368"/>
      <c r="D32" s="368"/>
      <c r="E32" s="368"/>
      <c r="F32" s="368"/>
      <c r="G32" s="368"/>
      <c r="H32" s="368"/>
      <c r="I32" s="368"/>
    </row>
    <row r="35" spans="1:5" ht="15">
      <c r="A35" s="353"/>
      <c r="B35" s="352"/>
      <c r="C35" s="352"/>
      <c r="D35" s="352"/>
      <c r="E35" s="352"/>
    </row>
  </sheetData>
  <mergeCells count="6">
    <mergeCell ref="C1:D1"/>
    <mergeCell ref="A3:I3"/>
    <mergeCell ref="A5:B7"/>
    <mergeCell ref="C5:C6"/>
    <mergeCell ref="E5:F5"/>
    <mergeCell ref="G5:I5"/>
  </mergeCells>
  <pageMargins left="0.59055118110236227" right="0.59055118110236227" top="0.59055118110236227" bottom="0.59055118110236227" header="0.19685039370078741" footer="0.19685039370078741"/>
  <pageSetup paperSize="9" scale="85" orientation="landscape" horizontalDpi="1200" verticalDpi="1200" r:id="rId1"/>
  <headerFooter scaleWithDoc="0">
    <oddHeader>&amp;R&amp;"Arial,Obyčejné"Strana 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>
    <tabColor rgb="FFC00000"/>
    <pageSetUpPr fitToPage="1"/>
  </sheetPr>
  <dimension ref="A1:P48"/>
  <sheetViews>
    <sheetView showGridLines="0" zoomScaleNormal="100" workbookViewId="0">
      <selection activeCell="A10" sqref="A10"/>
    </sheetView>
  </sheetViews>
  <sheetFormatPr defaultColWidth="9.140625" defaultRowHeight="12.75"/>
  <cols>
    <col min="1" max="1" width="28.140625" style="369" customWidth="1"/>
    <col min="2" max="2" width="15.5703125" style="369" customWidth="1"/>
    <col min="3" max="8" width="9.85546875" style="369" customWidth="1"/>
    <col min="9" max="256" width="9.140625" style="369"/>
    <col min="257" max="257" width="28.140625" style="369" customWidth="1"/>
    <col min="258" max="258" width="12" style="369" customWidth="1"/>
    <col min="259" max="264" width="9.42578125" style="369" customWidth="1"/>
    <col min="265" max="512" width="9.140625" style="369"/>
    <col min="513" max="513" width="28.140625" style="369" customWidth="1"/>
    <col min="514" max="514" width="12" style="369" customWidth="1"/>
    <col min="515" max="520" width="9.42578125" style="369" customWidth="1"/>
    <col min="521" max="768" width="9.140625" style="369"/>
    <col min="769" max="769" width="28.140625" style="369" customWidth="1"/>
    <col min="770" max="770" width="12" style="369" customWidth="1"/>
    <col min="771" max="776" width="9.42578125" style="369" customWidth="1"/>
    <col min="777" max="1024" width="9.140625" style="369"/>
    <col min="1025" max="1025" width="28.140625" style="369" customWidth="1"/>
    <col min="1026" max="1026" width="12" style="369" customWidth="1"/>
    <col min="1027" max="1032" width="9.42578125" style="369" customWidth="1"/>
    <col min="1033" max="1280" width="9.140625" style="369"/>
    <col min="1281" max="1281" width="28.140625" style="369" customWidth="1"/>
    <col min="1282" max="1282" width="12" style="369" customWidth="1"/>
    <col min="1283" max="1288" width="9.42578125" style="369" customWidth="1"/>
    <col min="1289" max="1536" width="9.140625" style="369"/>
    <col min="1537" max="1537" width="28.140625" style="369" customWidth="1"/>
    <col min="1538" max="1538" width="12" style="369" customWidth="1"/>
    <col min="1539" max="1544" width="9.42578125" style="369" customWidth="1"/>
    <col min="1545" max="1792" width="9.140625" style="369"/>
    <col min="1793" max="1793" width="28.140625" style="369" customWidth="1"/>
    <col min="1794" max="1794" width="12" style="369" customWidth="1"/>
    <col min="1795" max="1800" width="9.42578125" style="369" customWidth="1"/>
    <col min="1801" max="2048" width="9.140625" style="369"/>
    <col min="2049" max="2049" width="28.140625" style="369" customWidth="1"/>
    <col min="2050" max="2050" width="12" style="369" customWidth="1"/>
    <col min="2051" max="2056" width="9.42578125" style="369" customWidth="1"/>
    <col min="2057" max="2304" width="9.140625" style="369"/>
    <col min="2305" max="2305" width="28.140625" style="369" customWidth="1"/>
    <col min="2306" max="2306" width="12" style="369" customWidth="1"/>
    <col min="2307" max="2312" width="9.42578125" style="369" customWidth="1"/>
    <col min="2313" max="2560" width="9.140625" style="369"/>
    <col min="2561" max="2561" width="28.140625" style="369" customWidth="1"/>
    <col min="2562" max="2562" width="12" style="369" customWidth="1"/>
    <col min="2563" max="2568" width="9.42578125" style="369" customWidth="1"/>
    <col min="2569" max="2816" width="9.140625" style="369"/>
    <col min="2817" max="2817" width="28.140625" style="369" customWidth="1"/>
    <col min="2818" max="2818" width="12" style="369" customWidth="1"/>
    <col min="2819" max="2824" width="9.42578125" style="369" customWidth="1"/>
    <col min="2825" max="3072" width="9.140625" style="369"/>
    <col min="3073" max="3073" width="28.140625" style="369" customWidth="1"/>
    <col min="3074" max="3074" width="12" style="369" customWidth="1"/>
    <col min="3075" max="3080" width="9.42578125" style="369" customWidth="1"/>
    <col min="3081" max="3328" width="9.140625" style="369"/>
    <col min="3329" max="3329" width="28.140625" style="369" customWidth="1"/>
    <col min="3330" max="3330" width="12" style="369" customWidth="1"/>
    <col min="3331" max="3336" width="9.42578125" style="369" customWidth="1"/>
    <col min="3337" max="3584" width="9.140625" style="369"/>
    <col min="3585" max="3585" width="28.140625" style="369" customWidth="1"/>
    <col min="3586" max="3586" width="12" style="369" customWidth="1"/>
    <col min="3587" max="3592" width="9.42578125" style="369" customWidth="1"/>
    <col min="3593" max="3840" width="9.140625" style="369"/>
    <col min="3841" max="3841" width="28.140625" style="369" customWidth="1"/>
    <col min="3842" max="3842" width="12" style="369" customWidth="1"/>
    <col min="3843" max="3848" width="9.42578125" style="369" customWidth="1"/>
    <col min="3849" max="4096" width="9.140625" style="369"/>
    <col min="4097" max="4097" width="28.140625" style="369" customWidth="1"/>
    <col min="4098" max="4098" width="12" style="369" customWidth="1"/>
    <col min="4099" max="4104" width="9.42578125" style="369" customWidth="1"/>
    <col min="4105" max="4352" width="9.140625" style="369"/>
    <col min="4353" max="4353" width="28.140625" style="369" customWidth="1"/>
    <col min="4354" max="4354" width="12" style="369" customWidth="1"/>
    <col min="4355" max="4360" width="9.42578125" style="369" customWidth="1"/>
    <col min="4361" max="4608" width="9.140625" style="369"/>
    <col min="4609" max="4609" width="28.140625" style="369" customWidth="1"/>
    <col min="4610" max="4610" width="12" style="369" customWidth="1"/>
    <col min="4611" max="4616" width="9.42578125" style="369" customWidth="1"/>
    <col min="4617" max="4864" width="9.140625" style="369"/>
    <col min="4865" max="4865" width="28.140625" style="369" customWidth="1"/>
    <col min="4866" max="4866" width="12" style="369" customWidth="1"/>
    <col min="4867" max="4872" width="9.42578125" style="369" customWidth="1"/>
    <col min="4873" max="5120" width="9.140625" style="369"/>
    <col min="5121" max="5121" width="28.140625" style="369" customWidth="1"/>
    <col min="5122" max="5122" width="12" style="369" customWidth="1"/>
    <col min="5123" max="5128" width="9.42578125" style="369" customWidth="1"/>
    <col min="5129" max="5376" width="9.140625" style="369"/>
    <col min="5377" max="5377" width="28.140625" style="369" customWidth="1"/>
    <col min="5378" max="5378" width="12" style="369" customWidth="1"/>
    <col min="5379" max="5384" width="9.42578125" style="369" customWidth="1"/>
    <col min="5385" max="5632" width="9.140625" style="369"/>
    <col min="5633" max="5633" width="28.140625" style="369" customWidth="1"/>
    <col min="5634" max="5634" width="12" style="369" customWidth="1"/>
    <col min="5635" max="5640" width="9.42578125" style="369" customWidth="1"/>
    <col min="5641" max="5888" width="9.140625" style="369"/>
    <col min="5889" max="5889" width="28.140625" style="369" customWidth="1"/>
    <col min="5890" max="5890" width="12" style="369" customWidth="1"/>
    <col min="5891" max="5896" width="9.42578125" style="369" customWidth="1"/>
    <col min="5897" max="6144" width="9.140625" style="369"/>
    <col min="6145" max="6145" width="28.140625" style="369" customWidth="1"/>
    <col min="6146" max="6146" width="12" style="369" customWidth="1"/>
    <col min="6147" max="6152" width="9.42578125" style="369" customWidth="1"/>
    <col min="6153" max="6400" width="9.140625" style="369"/>
    <col min="6401" max="6401" width="28.140625" style="369" customWidth="1"/>
    <col min="6402" max="6402" width="12" style="369" customWidth="1"/>
    <col min="6403" max="6408" width="9.42578125" style="369" customWidth="1"/>
    <col min="6409" max="6656" width="9.140625" style="369"/>
    <col min="6657" max="6657" width="28.140625" style="369" customWidth="1"/>
    <col min="6658" max="6658" width="12" style="369" customWidth="1"/>
    <col min="6659" max="6664" width="9.42578125" style="369" customWidth="1"/>
    <col min="6665" max="6912" width="9.140625" style="369"/>
    <col min="6913" max="6913" width="28.140625" style="369" customWidth="1"/>
    <col min="6914" max="6914" width="12" style="369" customWidth="1"/>
    <col min="6915" max="6920" width="9.42578125" style="369" customWidth="1"/>
    <col min="6921" max="7168" width="9.140625" style="369"/>
    <col min="7169" max="7169" width="28.140625" style="369" customWidth="1"/>
    <col min="7170" max="7170" width="12" style="369" customWidth="1"/>
    <col min="7171" max="7176" width="9.42578125" style="369" customWidth="1"/>
    <col min="7177" max="7424" width="9.140625" style="369"/>
    <col min="7425" max="7425" width="28.140625" style="369" customWidth="1"/>
    <col min="7426" max="7426" width="12" style="369" customWidth="1"/>
    <col min="7427" max="7432" width="9.42578125" style="369" customWidth="1"/>
    <col min="7433" max="7680" width="9.140625" style="369"/>
    <col min="7681" max="7681" width="28.140625" style="369" customWidth="1"/>
    <col min="7682" max="7682" width="12" style="369" customWidth="1"/>
    <col min="7683" max="7688" width="9.42578125" style="369" customWidth="1"/>
    <col min="7689" max="7936" width="9.140625" style="369"/>
    <col min="7937" max="7937" width="28.140625" style="369" customWidth="1"/>
    <col min="7938" max="7938" width="12" style="369" customWidth="1"/>
    <col min="7939" max="7944" width="9.42578125" style="369" customWidth="1"/>
    <col min="7945" max="8192" width="9.140625" style="369"/>
    <col min="8193" max="8193" width="28.140625" style="369" customWidth="1"/>
    <col min="8194" max="8194" width="12" style="369" customWidth="1"/>
    <col min="8195" max="8200" width="9.42578125" style="369" customWidth="1"/>
    <col min="8201" max="8448" width="9.140625" style="369"/>
    <col min="8449" max="8449" width="28.140625" style="369" customWidth="1"/>
    <col min="8450" max="8450" width="12" style="369" customWidth="1"/>
    <col min="8451" max="8456" width="9.42578125" style="369" customWidth="1"/>
    <col min="8457" max="8704" width="9.140625" style="369"/>
    <col min="8705" max="8705" width="28.140625" style="369" customWidth="1"/>
    <col min="8706" max="8706" width="12" style="369" customWidth="1"/>
    <col min="8707" max="8712" width="9.42578125" style="369" customWidth="1"/>
    <col min="8713" max="8960" width="9.140625" style="369"/>
    <col min="8961" max="8961" width="28.140625" style="369" customWidth="1"/>
    <col min="8962" max="8962" width="12" style="369" customWidth="1"/>
    <col min="8963" max="8968" width="9.42578125" style="369" customWidth="1"/>
    <col min="8969" max="9216" width="9.140625" style="369"/>
    <col min="9217" max="9217" width="28.140625" style="369" customWidth="1"/>
    <col min="9218" max="9218" width="12" style="369" customWidth="1"/>
    <col min="9219" max="9224" width="9.42578125" style="369" customWidth="1"/>
    <col min="9225" max="9472" width="9.140625" style="369"/>
    <col min="9473" max="9473" width="28.140625" style="369" customWidth="1"/>
    <col min="9474" max="9474" width="12" style="369" customWidth="1"/>
    <col min="9475" max="9480" width="9.42578125" style="369" customWidth="1"/>
    <col min="9481" max="9728" width="9.140625" style="369"/>
    <col min="9729" max="9729" width="28.140625" style="369" customWidth="1"/>
    <col min="9730" max="9730" width="12" style="369" customWidth="1"/>
    <col min="9731" max="9736" width="9.42578125" style="369" customWidth="1"/>
    <col min="9737" max="9984" width="9.140625" style="369"/>
    <col min="9985" max="9985" width="28.140625" style="369" customWidth="1"/>
    <col min="9986" max="9986" width="12" style="369" customWidth="1"/>
    <col min="9987" max="9992" width="9.42578125" style="369" customWidth="1"/>
    <col min="9993" max="10240" width="9.140625" style="369"/>
    <col min="10241" max="10241" width="28.140625" style="369" customWidth="1"/>
    <col min="10242" max="10242" width="12" style="369" customWidth="1"/>
    <col min="10243" max="10248" width="9.42578125" style="369" customWidth="1"/>
    <col min="10249" max="10496" width="9.140625" style="369"/>
    <col min="10497" max="10497" width="28.140625" style="369" customWidth="1"/>
    <col min="10498" max="10498" width="12" style="369" customWidth="1"/>
    <col min="10499" max="10504" width="9.42578125" style="369" customWidth="1"/>
    <col min="10505" max="10752" width="9.140625" style="369"/>
    <col min="10753" max="10753" width="28.140625" style="369" customWidth="1"/>
    <col min="10754" max="10754" width="12" style="369" customWidth="1"/>
    <col min="10755" max="10760" width="9.42578125" style="369" customWidth="1"/>
    <col min="10761" max="11008" width="9.140625" style="369"/>
    <col min="11009" max="11009" width="28.140625" style="369" customWidth="1"/>
    <col min="11010" max="11010" width="12" style="369" customWidth="1"/>
    <col min="11011" max="11016" width="9.42578125" style="369" customWidth="1"/>
    <col min="11017" max="11264" width="9.140625" style="369"/>
    <col min="11265" max="11265" width="28.140625" style="369" customWidth="1"/>
    <col min="11266" max="11266" width="12" style="369" customWidth="1"/>
    <col min="11267" max="11272" width="9.42578125" style="369" customWidth="1"/>
    <col min="11273" max="11520" width="9.140625" style="369"/>
    <col min="11521" max="11521" width="28.140625" style="369" customWidth="1"/>
    <col min="11522" max="11522" width="12" style="369" customWidth="1"/>
    <col min="11523" max="11528" width="9.42578125" style="369" customWidth="1"/>
    <col min="11529" max="11776" width="9.140625" style="369"/>
    <col min="11777" max="11777" width="28.140625" style="369" customWidth="1"/>
    <col min="11778" max="11778" width="12" style="369" customWidth="1"/>
    <col min="11779" max="11784" width="9.42578125" style="369" customWidth="1"/>
    <col min="11785" max="12032" width="9.140625" style="369"/>
    <col min="12033" max="12033" width="28.140625" style="369" customWidth="1"/>
    <col min="12034" max="12034" width="12" style="369" customWidth="1"/>
    <col min="12035" max="12040" width="9.42578125" style="369" customWidth="1"/>
    <col min="12041" max="12288" width="9.140625" style="369"/>
    <col min="12289" max="12289" width="28.140625" style="369" customWidth="1"/>
    <col min="12290" max="12290" width="12" style="369" customWidth="1"/>
    <col min="12291" max="12296" width="9.42578125" style="369" customWidth="1"/>
    <col min="12297" max="12544" width="9.140625" style="369"/>
    <col min="12545" max="12545" width="28.140625" style="369" customWidth="1"/>
    <col min="12546" max="12546" width="12" style="369" customWidth="1"/>
    <col min="12547" max="12552" width="9.42578125" style="369" customWidth="1"/>
    <col min="12553" max="12800" width="9.140625" style="369"/>
    <col min="12801" max="12801" width="28.140625" style="369" customWidth="1"/>
    <col min="12802" max="12802" width="12" style="369" customWidth="1"/>
    <col min="12803" max="12808" width="9.42578125" style="369" customWidth="1"/>
    <col min="12809" max="13056" width="9.140625" style="369"/>
    <col min="13057" max="13057" width="28.140625" style="369" customWidth="1"/>
    <col min="13058" max="13058" width="12" style="369" customWidth="1"/>
    <col min="13059" max="13064" width="9.42578125" style="369" customWidth="1"/>
    <col min="13065" max="13312" width="9.140625" style="369"/>
    <col min="13313" max="13313" width="28.140625" style="369" customWidth="1"/>
    <col min="13314" max="13314" width="12" style="369" customWidth="1"/>
    <col min="13315" max="13320" width="9.42578125" style="369" customWidth="1"/>
    <col min="13321" max="13568" width="9.140625" style="369"/>
    <col min="13569" max="13569" width="28.140625" style="369" customWidth="1"/>
    <col min="13570" max="13570" width="12" style="369" customWidth="1"/>
    <col min="13571" max="13576" width="9.42578125" style="369" customWidth="1"/>
    <col min="13577" max="13824" width="9.140625" style="369"/>
    <col min="13825" max="13825" width="28.140625" style="369" customWidth="1"/>
    <col min="13826" max="13826" width="12" style="369" customWidth="1"/>
    <col min="13827" max="13832" width="9.42578125" style="369" customWidth="1"/>
    <col min="13833" max="14080" width="9.140625" style="369"/>
    <col min="14081" max="14081" width="28.140625" style="369" customWidth="1"/>
    <col min="14082" max="14082" width="12" style="369" customWidth="1"/>
    <col min="14083" max="14088" width="9.42578125" style="369" customWidth="1"/>
    <col min="14089" max="14336" width="9.140625" style="369"/>
    <col min="14337" max="14337" width="28.140625" style="369" customWidth="1"/>
    <col min="14338" max="14338" width="12" style="369" customWidth="1"/>
    <col min="14339" max="14344" width="9.42578125" style="369" customWidth="1"/>
    <col min="14345" max="14592" width="9.140625" style="369"/>
    <col min="14593" max="14593" width="28.140625" style="369" customWidth="1"/>
    <col min="14594" max="14594" width="12" style="369" customWidth="1"/>
    <col min="14595" max="14600" width="9.42578125" style="369" customWidth="1"/>
    <col min="14601" max="14848" width="9.140625" style="369"/>
    <col min="14849" max="14849" width="28.140625" style="369" customWidth="1"/>
    <col min="14850" max="14850" width="12" style="369" customWidth="1"/>
    <col min="14851" max="14856" width="9.42578125" style="369" customWidth="1"/>
    <col min="14857" max="15104" width="9.140625" style="369"/>
    <col min="15105" max="15105" width="28.140625" style="369" customWidth="1"/>
    <col min="15106" max="15106" width="12" style="369" customWidth="1"/>
    <col min="15107" max="15112" width="9.42578125" style="369" customWidth="1"/>
    <col min="15113" max="15360" width="9.140625" style="369"/>
    <col min="15361" max="15361" width="28.140625" style="369" customWidth="1"/>
    <col min="15362" max="15362" width="12" style="369" customWidth="1"/>
    <col min="15363" max="15368" width="9.42578125" style="369" customWidth="1"/>
    <col min="15369" max="15616" width="9.140625" style="369"/>
    <col min="15617" max="15617" width="28.140625" style="369" customWidth="1"/>
    <col min="15618" max="15618" width="12" style="369" customWidth="1"/>
    <col min="15619" max="15624" width="9.42578125" style="369" customWidth="1"/>
    <col min="15625" max="15872" width="9.140625" style="369"/>
    <col min="15873" max="15873" width="28.140625" style="369" customWidth="1"/>
    <col min="15874" max="15874" width="12" style="369" customWidth="1"/>
    <col min="15875" max="15880" width="9.42578125" style="369" customWidth="1"/>
    <col min="15881" max="16128" width="9.140625" style="369"/>
    <col min="16129" max="16129" width="28.140625" style="369" customWidth="1"/>
    <col min="16130" max="16130" width="12" style="369" customWidth="1"/>
    <col min="16131" max="16136" width="9.42578125" style="369" customWidth="1"/>
    <col min="16137" max="16384" width="9.140625" style="369"/>
  </cols>
  <sheetData>
    <row r="1" spans="1:16" ht="27.75" customHeight="1" thickBot="1">
      <c r="A1" s="318" t="s">
        <v>307</v>
      </c>
      <c r="B1" s="318"/>
      <c r="C1" s="318" t="s">
        <v>157</v>
      </c>
      <c r="D1" s="318"/>
      <c r="E1" s="318"/>
      <c r="F1" s="318"/>
      <c r="G1" s="318"/>
      <c r="H1" s="317" t="s">
        <v>211</v>
      </c>
    </row>
    <row r="2" spans="1:16" ht="18.75" customHeight="1">
      <c r="A2" s="1550"/>
      <c r="B2" s="1550"/>
      <c r="C2" s="1550"/>
      <c r="D2" s="1550"/>
      <c r="E2" s="1550"/>
      <c r="F2" s="1550"/>
      <c r="G2" s="1550"/>
      <c r="H2" s="1550"/>
    </row>
    <row r="3" spans="1:16" ht="18.75" customHeight="1">
      <c r="A3" s="1532" t="s">
        <v>210</v>
      </c>
      <c r="B3" s="1532"/>
      <c r="C3" s="1532"/>
      <c r="D3" s="1532"/>
      <c r="E3" s="1532"/>
      <c r="F3" s="1532"/>
      <c r="G3" s="1532"/>
      <c r="H3" s="1532"/>
    </row>
    <row r="4" spans="1:16" ht="18.75" customHeight="1">
      <c r="A4" s="381"/>
      <c r="B4" s="381"/>
      <c r="C4" s="381"/>
      <c r="D4" s="381"/>
      <c r="E4" s="381"/>
      <c r="F4" s="381"/>
      <c r="G4" s="381"/>
    </row>
    <row r="5" spans="1:16" ht="17.25" customHeight="1">
      <c r="A5" s="1539" t="s">
        <v>399</v>
      </c>
      <c r="B5" s="1539" t="s">
        <v>303</v>
      </c>
      <c r="C5" s="1543" t="s">
        <v>360</v>
      </c>
      <c r="D5" s="1544"/>
      <c r="E5" s="1544"/>
      <c r="F5" s="1544"/>
      <c r="G5" s="1545"/>
      <c r="H5" s="380" t="s">
        <v>302</v>
      </c>
    </row>
    <row r="6" spans="1:16" ht="17.25" customHeight="1">
      <c r="A6" s="1540"/>
      <c r="B6" s="1542"/>
      <c r="C6" s="380" t="s">
        <v>359</v>
      </c>
      <c r="D6" s="380" t="s">
        <v>358</v>
      </c>
      <c r="E6" s="380" t="s">
        <v>361</v>
      </c>
      <c r="F6" s="380" t="s">
        <v>357</v>
      </c>
      <c r="G6" s="380" t="s">
        <v>356</v>
      </c>
      <c r="H6" s="380" t="s">
        <v>300</v>
      </c>
    </row>
    <row r="7" spans="1:16" ht="17.25" customHeight="1" thickBot="1">
      <c r="A7" s="1541"/>
      <c r="B7" s="311" t="s">
        <v>276</v>
      </c>
      <c r="C7" s="379" t="s">
        <v>275</v>
      </c>
      <c r="D7" s="311" t="s">
        <v>275</v>
      </c>
      <c r="E7" s="311" t="s">
        <v>275</v>
      </c>
      <c r="F7" s="311" t="s">
        <v>275</v>
      </c>
      <c r="G7" s="311" t="s">
        <v>275</v>
      </c>
      <c r="H7" s="311" t="s">
        <v>275</v>
      </c>
    </row>
    <row r="8" spans="1:16" ht="23.25" hidden="1" customHeight="1" thickBot="1">
      <c r="A8" s="350"/>
      <c r="B8" s="350"/>
      <c r="C8" s="350"/>
      <c r="D8" s="350"/>
      <c r="E8" s="350"/>
      <c r="F8" s="350"/>
      <c r="G8" s="350"/>
      <c r="H8" s="350"/>
    </row>
    <row r="9" spans="1:16" ht="11.25" customHeight="1">
      <c r="A9" s="310"/>
      <c r="B9" s="309"/>
      <c r="C9" s="378"/>
      <c r="D9" s="378"/>
      <c r="E9" s="377"/>
      <c r="F9" s="378"/>
      <c r="G9" s="378"/>
      <c r="H9" s="377"/>
    </row>
    <row r="10" spans="1:16" ht="21" customHeight="1">
      <c r="A10" s="306" t="s">
        <v>398</v>
      </c>
      <c r="B10" s="303">
        <v>1733.7137</v>
      </c>
      <c r="C10" s="304">
        <v>12998.7528</v>
      </c>
      <c r="D10" s="304">
        <v>16660.888800000001</v>
      </c>
      <c r="E10" s="302">
        <v>22497.4411</v>
      </c>
      <c r="F10" s="304">
        <v>28871.107800000002</v>
      </c>
      <c r="G10" s="304">
        <v>35657.3923</v>
      </c>
      <c r="H10" s="302">
        <v>23720.685799999999</v>
      </c>
    </row>
    <row r="11" spans="1:16" ht="21" customHeight="1">
      <c r="A11" s="306" t="s">
        <v>397</v>
      </c>
      <c r="B11" s="303">
        <v>1957.0972999999999</v>
      </c>
      <c r="C11" s="304">
        <v>17298.288799999998</v>
      </c>
      <c r="D11" s="304">
        <v>24069.4388</v>
      </c>
      <c r="E11" s="302">
        <v>31454.447199999999</v>
      </c>
      <c r="F11" s="304">
        <v>42438.341999999997</v>
      </c>
      <c r="G11" s="304">
        <v>60516.583700000003</v>
      </c>
      <c r="H11" s="302">
        <v>37670.062599999997</v>
      </c>
    </row>
    <row r="12" spans="1:16" ht="21" customHeight="1" thickBot="1">
      <c r="A12" s="301" t="s">
        <v>363</v>
      </c>
      <c r="B12" s="298">
        <v>2.3803999999999998</v>
      </c>
      <c r="C12" s="299">
        <v>11000</v>
      </c>
      <c r="D12" s="299">
        <v>12878.3097</v>
      </c>
      <c r="E12" s="297">
        <v>13088.2976</v>
      </c>
      <c r="F12" s="299">
        <v>20858.7156</v>
      </c>
      <c r="G12" s="299">
        <v>26132.348399999999</v>
      </c>
      <c r="H12" s="297">
        <v>17382.688099999999</v>
      </c>
      <c r="K12" s="376"/>
      <c r="L12" s="376"/>
      <c r="M12" s="376"/>
      <c r="N12" s="376"/>
      <c r="O12" s="376"/>
      <c r="P12" s="376"/>
    </row>
    <row r="13" spans="1:16" ht="21" customHeight="1" thickTop="1">
      <c r="A13" s="294" t="s">
        <v>224</v>
      </c>
      <c r="B13" s="291">
        <v>3693.1914000000002</v>
      </c>
      <c r="C13" s="292">
        <v>14106.4761</v>
      </c>
      <c r="D13" s="292">
        <v>19674.233700000001</v>
      </c>
      <c r="E13" s="290">
        <v>26842.817800000001</v>
      </c>
      <c r="F13" s="292">
        <v>35549.852800000001</v>
      </c>
      <c r="G13" s="292">
        <v>48718.034399999997</v>
      </c>
      <c r="H13" s="290">
        <v>31108.6126</v>
      </c>
    </row>
    <row r="14" spans="1:16" ht="21" customHeight="1">
      <c r="A14" s="375"/>
      <c r="B14" s="374"/>
      <c r="C14" s="374"/>
      <c r="D14" s="374"/>
      <c r="E14" s="374"/>
      <c r="F14" s="374"/>
      <c r="G14" s="374"/>
      <c r="H14" s="374"/>
    </row>
    <row r="15" spans="1:16" ht="21" customHeight="1">
      <c r="A15" s="306" t="s">
        <v>396</v>
      </c>
      <c r="B15" s="303"/>
      <c r="C15" s="303">
        <v>75.144732235017386</v>
      </c>
      <c r="D15" s="303">
        <v>69.220096648036517</v>
      </c>
      <c r="E15" s="303">
        <v>71.523880095403484</v>
      </c>
      <c r="F15" s="303">
        <v>68.03071571457717</v>
      </c>
      <c r="G15" s="303">
        <v>58.921687444825146</v>
      </c>
      <c r="H15" s="303">
        <v>62.969594852757162</v>
      </c>
    </row>
    <row r="16" spans="1:16">
      <c r="A16" s="373"/>
      <c r="B16" s="371"/>
      <c r="C16" s="371"/>
      <c r="D16" s="371"/>
      <c r="E16" s="371"/>
      <c r="F16" s="371"/>
      <c r="G16" s="371"/>
      <c r="H16" s="371"/>
    </row>
    <row r="17" spans="1:8">
      <c r="A17" s="373"/>
      <c r="B17" s="371"/>
      <c r="C17" s="371"/>
      <c r="D17" s="371"/>
      <c r="E17" s="371"/>
      <c r="F17" s="371"/>
      <c r="G17" s="371"/>
      <c r="H17" s="371"/>
    </row>
    <row r="18" spans="1:8">
      <c r="A18" s="372" t="s">
        <v>395</v>
      </c>
      <c r="B18" s="371"/>
      <c r="C18" s="371"/>
      <c r="D18" s="371"/>
      <c r="E18" s="371"/>
      <c r="F18" s="371"/>
      <c r="G18" s="371"/>
      <c r="H18" s="371"/>
    </row>
    <row r="19" spans="1:8">
      <c r="A19" s="372" t="s">
        <v>394</v>
      </c>
      <c r="B19" s="371"/>
      <c r="C19" s="371"/>
      <c r="D19" s="371"/>
      <c r="E19" s="371"/>
      <c r="F19" s="371"/>
      <c r="G19" s="371"/>
      <c r="H19" s="371"/>
    </row>
    <row r="20" spans="1:8">
      <c r="A20" s="371"/>
      <c r="B20" s="371"/>
      <c r="C20" s="371"/>
      <c r="D20" s="371"/>
      <c r="E20" s="371"/>
      <c r="F20" s="371"/>
      <c r="G20" s="371"/>
      <c r="H20" s="371"/>
    </row>
    <row r="21" spans="1:8">
      <c r="A21" s="370"/>
      <c r="B21" s="370"/>
      <c r="C21" s="370"/>
      <c r="D21" s="370"/>
      <c r="E21" s="370"/>
      <c r="F21" s="370"/>
      <c r="G21" s="370"/>
      <c r="H21" s="370"/>
    </row>
    <row r="22" spans="1:8">
      <c r="A22" s="370"/>
      <c r="B22" s="370"/>
      <c r="C22" s="370"/>
      <c r="D22" s="370"/>
      <c r="E22" s="370"/>
      <c r="F22" s="370"/>
      <c r="G22" s="370"/>
      <c r="H22" s="370"/>
    </row>
    <row r="23" spans="1:8">
      <c r="A23" s="370"/>
      <c r="B23" s="370"/>
      <c r="C23" s="370"/>
      <c r="D23" s="370"/>
      <c r="E23" s="370"/>
      <c r="F23" s="370"/>
      <c r="G23" s="370"/>
      <c r="H23" s="370"/>
    </row>
    <row r="24" spans="1:8">
      <c r="A24" s="370"/>
      <c r="B24" s="370"/>
      <c r="C24" s="370"/>
      <c r="D24" s="370"/>
      <c r="E24" s="370"/>
      <c r="F24" s="370"/>
      <c r="G24" s="370"/>
      <c r="H24" s="370"/>
    </row>
    <row r="25" spans="1:8">
      <c r="A25" s="370"/>
      <c r="B25" s="370"/>
      <c r="C25" s="370"/>
      <c r="D25" s="370"/>
      <c r="E25" s="370"/>
      <c r="F25" s="370"/>
      <c r="G25" s="370"/>
      <c r="H25" s="370"/>
    </row>
    <row r="26" spans="1:8">
      <c r="A26" s="370"/>
      <c r="B26" s="370"/>
      <c r="C26" s="370"/>
      <c r="D26" s="370"/>
      <c r="E26" s="370"/>
      <c r="F26" s="370"/>
      <c r="G26" s="370"/>
      <c r="H26" s="370"/>
    </row>
    <row r="27" spans="1:8">
      <c r="A27" s="370"/>
      <c r="B27" s="370"/>
      <c r="C27" s="370"/>
      <c r="D27" s="370"/>
      <c r="E27" s="370"/>
      <c r="F27" s="370"/>
      <c r="G27" s="370"/>
      <c r="H27" s="370"/>
    </row>
    <row r="28" spans="1:8">
      <c r="A28" s="370"/>
      <c r="B28" s="370"/>
      <c r="C28" s="370"/>
      <c r="D28" s="370"/>
      <c r="E28" s="370"/>
      <c r="F28" s="370"/>
      <c r="G28" s="370"/>
      <c r="H28" s="370"/>
    </row>
    <row r="29" spans="1:8">
      <c r="A29" s="370"/>
      <c r="B29" s="370"/>
      <c r="C29" s="370"/>
      <c r="D29" s="370"/>
      <c r="E29" s="370"/>
      <c r="F29" s="370"/>
      <c r="G29" s="370"/>
      <c r="H29" s="370"/>
    </row>
    <row r="30" spans="1:8">
      <c r="A30" s="370"/>
      <c r="B30" s="370"/>
      <c r="C30" s="370"/>
      <c r="D30" s="370"/>
      <c r="E30" s="370"/>
      <c r="F30" s="370"/>
      <c r="G30" s="370"/>
      <c r="H30" s="370"/>
    </row>
    <row r="31" spans="1:8">
      <c r="A31" s="370"/>
      <c r="B31" s="370"/>
      <c r="C31" s="370"/>
      <c r="D31" s="370"/>
      <c r="E31" s="370"/>
      <c r="F31" s="370"/>
      <c r="G31" s="370"/>
      <c r="H31" s="370"/>
    </row>
    <row r="32" spans="1:8">
      <c r="A32" s="370"/>
      <c r="B32" s="370"/>
      <c r="C32" s="370"/>
      <c r="D32" s="370"/>
      <c r="E32" s="370"/>
      <c r="F32" s="370"/>
      <c r="G32" s="370"/>
      <c r="H32" s="370"/>
    </row>
    <row r="33" spans="1:8">
      <c r="A33" s="370"/>
      <c r="B33" s="370"/>
      <c r="C33" s="370"/>
      <c r="D33" s="370"/>
      <c r="E33" s="370"/>
      <c r="F33" s="370"/>
      <c r="G33" s="370"/>
      <c r="H33" s="370"/>
    </row>
    <row r="34" spans="1:8">
      <c r="A34" s="370"/>
      <c r="B34" s="370"/>
      <c r="C34" s="370"/>
      <c r="D34" s="370"/>
      <c r="E34" s="370"/>
      <c r="F34" s="370"/>
      <c r="G34" s="370"/>
      <c r="H34" s="370"/>
    </row>
    <row r="35" spans="1:8">
      <c r="A35" s="370"/>
      <c r="B35" s="370"/>
      <c r="C35" s="370"/>
      <c r="D35" s="370"/>
      <c r="E35" s="370"/>
      <c r="F35" s="370"/>
      <c r="G35" s="370"/>
      <c r="H35" s="370"/>
    </row>
    <row r="36" spans="1:8">
      <c r="A36" s="370"/>
      <c r="B36" s="370"/>
      <c r="C36" s="370"/>
      <c r="D36" s="370"/>
      <c r="E36" s="370"/>
      <c r="F36" s="370"/>
      <c r="G36" s="370"/>
      <c r="H36" s="370"/>
    </row>
    <row r="37" spans="1:8">
      <c r="A37" s="370"/>
      <c r="B37" s="370"/>
      <c r="C37" s="370"/>
      <c r="D37" s="370"/>
      <c r="E37" s="370"/>
      <c r="F37" s="370"/>
      <c r="G37" s="370"/>
      <c r="H37" s="370"/>
    </row>
    <row r="38" spans="1:8">
      <c r="A38" s="370"/>
      <c r="B38" s="370"/>
      <c r="C38" s="370"/>
      <c r="D38" s="370"/>
      <c r="E38" s="370"/>
      <c r="F38" s="370"/>
      <c r="G38" s="370"/>
      <c r="H38" s="370"/>
    </row>
    <row r="39" spans="1:8">
      <c r="A39" s="370"/>
      <c r="B39" s="370"/>
      <c r="C39" s="370"/>
      <c r="D39" s="370"/>
      <c r="E39" s="370"/>
      <c r="F39" s="370"/>
      <c r="G39" s="370"/>
      <c r="H39" s="370"/>
    </row>
    <row r="40" spans="1:8">
      <c r="A40" s="370"/>
      <c r="B40" s="370"/>
      <c r="C40" s="370"/>
      <c r="D40" s="370"/>
      <c r="E40" s="370"/>
      <c r="F40" s="370"/>
      <c r="G40" s="370"/>
      <c r="H40" s="370"/>
    </row>
    <row r="41" spans="1:8">
      <c r="A41" s="370"/>
      <c r="B41" s="370"/>
      <c r="C41" s="370"/>
      <c r="D41" s="370"/>
      <c r="E41" s="370"/>
      <c r="F41" s="370"/>
      <c r="G41" s="370"/>
      <c r="H41" s="370"/>
    </row>
    <row r="42" spans="1:8">
      <c r="A42" s="370"/>
      <c r="B42" s="370"/>
      <c r="C42" s="370"/>
      <c r="D42" s="370"/>
      <c r="E42" s="370"/>
      <c r="F42" s="370"/>
      <c r="G42" s="370"/>
      <c r="H42" s="370"/>
    </row>
    <row r="43" spans="1:8">
      <c r="A43" s="370"/>
      <c r="B43" s="370"/>
      <c r="C43" s="370"/>
      <c r="D43" s="370"/>
      <c r="E43" s="370"/>
      <c r="F43" s="370"/>
      <c r="G43" s="370"/>
      <c r="H43" s="370"/>
    </row>
    <row r="44" spans="1:8">
      <c r="A44" s="370"/>
      <c r="B44" s="370"/>
      <c r="C44" s="370"/>
      <c r="D44" s="370"/>
      <c r="E44" s="370"/>
      <c r="F44" s="370"/>
      <c r="G44" s="370"/>
      <c r="H44" s="370"/>
    </row>
    <row r="45" spans="1:8">
      <c r="A45" s="370"/>
      <c r="B45" s="370"/>
      <c r="C45" s="370"/>
      <c r="D45" s="370"/>
      <c r="E45" s="370"/>
      <c r="F45" s="370"/>
      <c r="G45" s="370"/>
      <c r="H45" s="370"/>
    </row>
    <row r="46" spans="1:8">
      <c r="A46" s="370"/>
      <c r="B46" s="370"/>
      <c r="C46" s="370"/>
      <c r="D46" s="370"/>
      <c r="E46" s="370"/>
      <c r="F46" s="370"/>
      <c r="G46" s="370"/>
      <c r="H46" s="370"/>
    </row>
    <row r="47" spans="1:8">
      <c r="A47" s="370"/>
      <c r="B47" s="370"/>
      <c r="C47" s="370"/>
      <c r="D47" s="370"/>
      <c r="E47" s="370"/>
      <c r="F47" s="370"/>
      <c r="G47" s="370"/>
      <c r="H47" s="370"/>
    </row>
    <row r="48" spans="1:8">
      <c r="A48" s="370"/>
      <c r="B48" s="370"/>
      <c r="C48" s="370"/>
      <c r="D48" s="370"/>
      <c r="E48" s="370"/>
      <c r="F48" s="370"/>
      <c r="G48" s="370"/>
      <c r="H48" s="370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8" orientation="portrait" verticalDpi="300" r:id="rId1"/>
  <headerFooter scaleWithDoc="0">
    <oddHeader>&amp;R&amp;"Arial,Obyčejné"Strana 6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>
    <tabColor rgb="FFC00000"/>
    <pageSetUpPr fitToPage="1"/>
  </sheetPr>
  <dimension ref="A1:Y71"/>
  <sheetViews>
    <sheetView showGridLines="0" zoomScaleNormal="100" workbookViewId="0">
      <selection activeCell="A10" sqref="A10"/>
    </sheetView>
  </sheetViews>
  <sheetFormatPr defaultRowHeight="12.75"/>
  <cols>
    <col min="1" max="1" width="5.28515625" style="382" customWidth="1"/>
    <col min="2" max="2" width="54.5703125" style="382" customWidth="1"/>
    <col min="3" max="3" width="13.28515625" style="383" customWidth="1"/>
    <col min="4" max="11" width="10.140625" style="382" customWidth="1"/>
    <col min="12" max="250" width="9.140625" style="382"/>
    <col min="251" max="251" width="85.5703125" style="382" customWidth="1"/>
    <col min="252" max="252" width="9.85546875" style="382" customWidth="1"/>
    <col min="253" max="253" width="8.7109375" style="382" customWidth="1"/>
    <col min="254" max="258" width="7.85546875" style="382" customWidth="1"/>
    <col min="259" max="259" width="8.28515625" style="382" bestFit="1" customWidth="1"/>
    <col min="260" max="506" width="9.140625" style="382"/>
    <col min="507" max="507" width="85.5703125" style="382" customWidth="1"/>
    <col min="508" max="508" width="9.85546875" style="382" customWidth="1"/>
    <col min="509" max="509" width="8.7109375" style="382" customWidth="1"/>
    <col min="510" max="514" width="7.85546875" style="382" customWidth="1"/>
    <col min="515" max="515" width="8.28515625" style="382" bestFit="1" customWidth="1"/>
    <col min="516" max="762" width="9.140625" style="382"/>
    <col min="763" max="763" width="85.5703125" style="382" customWidth="1"/>
    <col min="764" max="764" width="9.85546875" style="382" customWidth="1"/>
    <col min="765" max="765" width="8.7109375" style="382" customWidth="1"/>
    <col min="766" max="770" width="7.85546875" style="382" customWidth="1"/>
    <col min="771" max="771" width="8.28515625" style="382" bestFit="1" customWidth="1"/>
    <col min="772" max="1018" width="9.140625" style="382"/>
    <col min="1019" max="1019" width="85.5703125" style="382" customWidth="1"/>
    <col min="1020" max="1020" width="9.85546875" style="382" customWidth="1"/>
    <col min="1021" max="1021" width="8.7109375" style="382" customWidth="1"/>
    <col min="1022" max="1026" width="7.85546875" style="382" customWidth="1"/>
    <col min="1027" max="1027" width="8.28515625" style="382" bestFit="1" customWidth="1"/>
    <col min="1028" max="1274" width="9.140625" style="382"/>
    <col min="1275" max="1275" width="85.5703125" style="382" customWidth="1"/>
    <col min="1276" max="1276" width="9.85546875" style="382" customWidth="1"/>
    <col min="1277" max="1277" width="8.7109375" style="382" customWidth="1"/>
    <col min="1278" max="1282" width="7.85546875" style="382" customWidth="1"/>
    <col min="1283" max="1283" width="8.28515625" style="382" bestFit="1" customWidth="1"/>
    <col min="1284" max="1530" width="9.140625" style="382"/>
    <col min="1531" max="1531" width="85.5703125" style="382" customWidth="1"/>
    <col min="1532" max="1532" width="9.85546875" style="382" customWidth="1"/>
    <col min="1533" max="1533" width="8.7109375" style="382" customWidth="1"/>
    <col min="1534" max="1538" width="7.85546875" style="382" customWidth="1"/>
    <col min="1539" max="1539" width="8.28515625" style="382" bestFit="1" customWidth="1"/>
    <col min="1540" max="1786" width="9.140625" style="382"/>
    <col min="1787" max="1787" width="85.5703125" style="382" customWidth="1"/>
    <col min="1788" max="1788" width="9.85546875" style="382" customWidth="1"/>
    <col min="1789" max="1789" width="8.7109375" style="382" customWidth="1"/>
    <col min="1790" max="1794" width="7.85546875" style="382" customWidth="1"/>
    <col min="1795" max="1795" width="8.28515625" style="382" bestFit="1" customWidth="1"/>
    <col min="1796" max="2042" width="9.140625" style="382"/>
    <col min="2043" max="2043" width="85.5703125" style="382" customWidth="1"/>
    <col min="2044" max="2044" width="9.85546875" style="382" customWidth="1"/>
    <col min="2045" max="2045" width="8.7109375" style="382" customWidth="1"/>
    <col min="2046" max="2050" width="7.85546875" style="382" customWidth="1"/>
    <col min="2051" max="2051" width="8.28515625" style="382" bestFit="1" customWidth="1"/>
    <col min="2052" max="2298" width="9.140625" style="382"/>
    <col min="2299" max="2299" width="85.5703125" style="382" customWidth="1"/>
    <col min="2300" max="2300" width="9.85546875" style="382" customWidth="1"/>
    <col min="2301" max="2301" width="8.7109375" style="382" customWidth="1"/>
    <col min="2302" max="2306" width="7.85546875" style="382" customWidth="1"/>
    <col min="2307" max="2307" width="8.28515625" style="382" bestFit="1" customWidth="1"/>
    <col min="2308" max="2554" width="9.140625" style="382"/>
    <col min="2555" max="2555" width="85.5703125" style="382" customWidth="1"/>
    <col min="2556" max="2556" width="9.85546875" style="382" customWidth="1"/>
    <col min="2557" max="2557" width="8.7109375" style="382" customWidth="1"/>
    <col min="2558" max="2562" width="7.85546875" style="382" customWidth="1"/>
    <col min="2563" max="2563" width="8.28515625" style="382" bestFit="1" customWidth="1"/>
    <col min="2564" max="2810" width="9.140625" style="382"/>
    <col min="2811" max="2811" width="85.5703125" style="382" customWidth="1"/>
    <col min="2812" max="2812" width="9.85546875" style="382" customWidth="1"/>
    <col min="2813" max="2813" width="8.7109375" style="382" customWidth="1"/>
    <col min="2814" max="2818" width="7.85546875" style="382" customWidth="1"/>
    <col min="2819" max="2819" width="8.28515625" style="382" bestFit="1" customWidth="1"/>
    <col min="2820" max="3066" width="9.140625" style="382"/>
    <col min="3067" max="3067" width="85.5703125" style="382" customWidth="1"/>
    <col min="3068" max="3068" width="9.85546875" style="382" customWidth="1"/>
    <col min="3069" max="3069" width="8.7109375" style="382" customWidth="1"/>
    <col min="3070" max="3074" width="7.85546875" style="382" customWidth="1"/>
    <col min="3075" max="3075" width="8.28515625" style="382" bestFit="1" customWidth="1"/>
    <col min="3076" max="3322" width="9.140625" style="382"/>
    <col min="3323" max="3323" width="85.5703125" style="382" customWidth="1"/>
    <col min="3324" max="3324" width="9.85546875" style="382" customWidth="1"/>
    <col min="3325" max="3325" width="8.7109375" style="382" customWidth="1"/>
    <col min="3326" max="3330" width="7.85546875" style="382" customWidth="1"/>
    <col min="3331" max="3331" width="8.28515625" style="382" bestFit="1" customWidth="1"/>
    <col min="3332" max="3578" width="9.140625" style="382"/>
    <col min="3579" max="3579" width="85.5703125" style="382" customWidth="1"/>
    <col min="3580" max="3580" width="9.85546875" style="382" customWidth="1"/>
    <col min="3581" max="3581" width="8.7109375" style="382" customWidth="1"/>
    <col min="3582" max="3586" width="7.85546875" style="382" customWidth="1"/>
    <col min="3587" max="3587" width="8.28515625" style="382" bestFit="1" customWidth="1"/>
    <col min="3588" max="3834" width="9.140625" style="382"/>
    <col min="3835" max="3835" width="85.5703125" style="382" customWidth="1"/>
    <col min="3836" max="3836" width="9.85546875" style="382" customWidth="1"/>
    <col min="3837" max="3837" width="8.7109375" style="382" customWidth="1"/>
    <col min="3838" max="3842" width="7.85546875" style="382" customWidth="1"/>
    <col min="3843" max="3843" width="8.28515625" style="382" bestFit="1" customWidth="1"/>
    <col min="3844" max="4090" width="9.140625" style="382"/>
    <col min="4091" max="4091" width="85.5703125" style="382" customWidth="1"/>
    <col min="4092" max="4092" width="9.85546875" style="382" customWidth="1"/>
    <col min="4093" max="4093" width="8.7109375" style="382" customWidth="1"/>
    <col min="4094" max="4098" width="7.85546875" style="382" customWidth="1"/>
    <col min="4099" max="4099" width="8.28515625" style="382" bestFit="1" customWidth="1"/>
    <col min="4100" max="4346" width="9.140625" style="382"/>
    <col min="4347" max="4347" width="85.5703125" style="382" customWidth="1"/>
    <col min="4348" max="4348" width="9.85546875" style="382" customWidth="1"/>
    <col min="4349" max="4349" width="8.7109375" style="382" customWidth="1"/>
    <col min="4350" max="4354" width="7.85546875" style="382" customWidth="1"/>
    <col min="4355" max="4355" width="8.28515625" style="382" bestFit="1" customWidth="1"/>
    <col min="4356" max="4602" width="9.140625" style="382"/>
    <col min="4603" max="4603" width="85.5703125" style="382" customWidth="1"/>
    <col min="4604" max="4604" width="9.85546875" style="382" customWidth="1"/>
    <col min="4605" max="4605" width="8.7109375" style="382" customWidth="1"/>
    <col min="4606" max="4610" width="7.85546875" style="382" customWidth="1"/>
    <col min="4611" max="4611" width="8.28515625" style="382" bestFit="1" customWidth="1"/>
    <col min="4612" max="4858" width="9.140625" style="382"/>
    <col min="4859" max="4859" width="85.5703125" style="382" customWidth="1"/>
    <col min="4860" max="4860" width="9.85546875" style="382" customWidth="1"/>
    <col min="4861" max="4861" width="8.7109375" style="382" customWidth="1"/>
    <col min="4862" max="4866" width="7.85546875" style="382" customWidth="1"/>
    <col min="4867" max="4867" width="8.28515625" style="382" bestFit="1" customWidth="1"/>
    <col min="4868" max="5114" width="9.140625" style="382"/>
    <col min="5115" max="5115" width="85.5703125" style="382" customWidth="1"/>
    <col min="5116" max="5116" width="9.85546875" style="382" customWidth="1"/>
    <col min="5117" max="5117" width="8.7109375" style="382" customWidth="1"/>
    <col min="5118" max="5122" width="7.85546875" style="382" customWidth="1"/>
    <col min="5123" max="5123" width="8.28515625" style="382" bestFit="1" customWidth="1"/>
    <col min="5124" max="5370" width="9.140625" style="382"/>
    <col min="5371" max="5371" width="85.5703125" style="382" customWidth="1"/>
    <col min="5372" max="5372" width="9.85546875" style="382" customWidth="1"/>
    <col min="5373" max="5373" width="8.7109375" style="382" customWidth="1"/>
    <col min="5374" max="5378" width="7.85546875" style="382" customWidth="1"/>
    <col min="5379" max="5379" width="8.28515625" style="382" bestFit="1" customWidth="1"/>
    <col min="5380" max="5626" width="9.140625" style="382"/>
    <col min="5627" max="5627" width="85.5703125" style="382" customWidth="1"/>
    <col min="5628" max="5628" width="9.85546875" style="382" customWidth="1"/>
    <col min="5629" max="5629" width="8.7109375" style="382" customWidth="1"/>
    <col min="5630" max="5634" width="7.85546875" style="382" customWidth="1"/>
    <col min="5635" max="5635" width="8.28515625" style="382" bestFit="1" customWidth="1"/>
    <col min="5636" max="5882" width="9.140625" style="382"/>
    <col min="5883" max="5883" width="85.5703125" style="382" customWidth="1"/>
    <col min="5884" max="5884" width="9.85546875" style="382" customWidth="1"/>
    <col min="5885" max="5885" width="8.7109375" style="382" customWidth="1"/>
    <col min="5886" max="5890" width="7.85546875" style="382" customWidth="1"/>
    <col min="5891" max="5891" width="8.28515625" style="382" bestFit="1" customWidth="1"/>
    <col min="5892" max="6138" width="9.140625" style="382"/>
    <col min="6139" max="6139" width="85.5703125" style="382" customWidth="1"/>
    <col min="6140" max="6140" width="9.85546875" style="382" customWidth="1"/>
    <col min="6141" max="6141" width="8.7109375" style="382" customWidth="1"/>
    <col min="6142" max="6146" width="7.85546875" style="382" customWidth="1"/>
    <col min="6147" max="6147" width="8.28515625" style="382" bestFit="1" customWidth="1"/>
    <col min="6148" max="6394" width="9.140625" style="382"/>
    <col min="6395" max="6395" width="85.5703125" style="382" customWidth="1"/>
    <col min="6396" max="6396" width="9.85546875" style="382" customWidth="1"/>
    <col min="6397" max="6397" width="8.7109375" style="382" customWidth="1"/>
    <col min="6398" max="6402" width="7.85546875" style="382" customWidth="1"/>
    <col min="6403" max="6403" width="8.28515625" style="382" bestFit="1" customWidth="1"/>
    <col min="6404" max="6650" width="9.140625" style="382"/>
    <col min="6651" max="6651" width="85.5703125" style="382" customWidth="1"/>
    <col min="6652" max="6652" width="9.85546875" style="382" customWidth="1"/>
    <col min="6653" max="6653" width="8.7109375" style="382" customWidth="1"/>
    <col min="6654" max="6658" width="7.85546875" style="382" customWidth="1"/>
    <col min="6659" max="6659" width="8.28515625" style="382" bestFit="1" customWidth="1"/>
    <col min="6660" max="6906" width="9.140625" style="382"/>
    <col min="6907" max="6907" width="85.5703125" style="382" customWidth="1"/>
    <col min="6908" max="6908" width="9.85546875" style="382" customWidth="1"/>
    <col min="6909" max="6909" width="8.7109375" style="382" customWidth="1"/>
    <col min="6910" max="6914" width="7.85546875" style="382" customWidth="1"/>
    <col min="6915" max="6915" width="8.28515625" style="382" bestFit="1" customWidth="1"/>
    <col min="6916" max="7162" width="9.140625" style="382"/>
    <col min="7163" max="7163" width="85.5703125" style="382" customWidth="1"/>
    <col min="7164" max="7164" width="9.85546875" style="382" customWidth="1"/>
    <col min="7165" max="7165" width="8.7109375" style="382" customWidth="1"/>
    <col min="7166" max="7170" width="7.85546875" style="382" customWidth="1"/>
    <col min="7171" max="7171" width="8.28515625" style="382" bestFit="1" customWidth="1"/>
    <col min="7172" max="7418" width="9.140625" style="382"/>
    <col min="7419" max="7419" width="85.5703125" style="382" customWidth="1"/>
    <col min="7420" max="7420" width="9.85546875" style="382" customWidth="1"/>
    <col min="7421" max="7421" width="8.7109375" style="382" customWidth="1"/>
    <col min="7422" max="7426" width="7.85546875" style="382" customWidth="1"/>
    <col min="7427" max="7427" width="8.28515625" style="382" bestFit="1" customWidth="1"/>
    <col min="7428" max="7674" width="9.140625" style="382"/>
    <col min="7675" max="7675" width="85.5703125" style="382" customWidth="1"/>
    <col min="7676" max="7676" width="9.85546875" style="382" customWidth="1"/>
    <col min="7677" max="7677" width="8.7109375" style="382" customWidth="1"/>
    <col min="7678" max="7682" width="7.85546875" style="382" customWidth="1"/>
    <col min="7683" max="7683" width="8.28515625" style="382" bestFit="1" customWidth="1"/>
    <col min="7684" max="7930" width="9.140625" style="382"/>
    <col min="7931" max="7931" width="85.5703125" style="382" customWidth="1"/>
    <col min="7932" max="7932" width="9.85546875" style="382" customWidth="1"/>
    <col min="7933" max="7933" width="8.7109375" style="382" customWidth="1"/>
    <col min="7934" max="7938" width="7.85546875" style="382" customWidth="1"/>
    <col min="7939" max="7939" width="8.28515625" style="382" bestFit="1" customWidth="1"/>
    <col min="7940" max="8186" width="9.140625" style="382"/>
    <col min="8187" max="8187" width="85.5703125" style="382" customWidth="1"/>
    <col min="8188" max="8188" width="9.85546875" style="382" customWidth="1"/>
    <col min="8189" max="8189" width="8.7109375" style="382" customWidth="1"/>
    <col min="8190" max="8194" width="7.85546875" style="382" customWidth="1"/>
    <col min="8195" max="8195" width="8.28515625" style="382" bestFit="1" customWidth="1"/>
    <col min="8196" max="8442" width="9.140625" style="382"/>
    <col min="8443" max="8443" width="85.5703125" style="382" customWidth="1"/>
    <col min="8444" max="8444" width="9.85546875" style="382" customWidth="1"/>
    <col min="8445" max="8445" width="8.7109375" style="382" customWidth="1"/>
    <col min="8446" max="8450" width="7.85546875" style="382" customWidth="1"/>
    <col min="8451" max="8451" width="8.28515625" style="382" bestFit="1" customWidth="1"/>
    <col min="8452" max="8698" width="9.140625" style="382"/>
    <col min="8699" max="8699" width="85.5703125" style="382" customWidth="1"/>
    <col min="8700" max="8700" width="9.85546875" style="382" customWidth="1"/>
    <col min="8701" max="8701" width="8.7109375" style="382" customWidth="1"/>
    <col min="8702" max="8706" width="7.85546875" style="382" customWidth="1"/>
    <col min="8707" max="8707" width="8.28515625" style="382" bestFit="1" customWidth="1"/>
    <col min="8708" max="8954" width="9.140625" style="382"/>
    <col min="8955" max="8955" width="85.5703125" style="382" customWidth="1"/>
    <col min="8956" max="8956" width="9.85546875" style="382" customWidth="1"/>
    <col min="8957" max="8957" width="8.7109375" style="382" customWidth="1"/>
    <col min="8958" max="8962" width="7.85546875" style="382" customWidth="1"/>
    <col min="8963" max="8963" width="8.28515625" style="382" bestFit="1" customWidth="1"/>
    <col min="8964" max="9210" width="9.140625" style="382"/>
    <col min="9211" max="9211" width="85.5703125" style="382" customWidth="1"/>
    <col min="9212" max="9212" width="9.85546875" style="382" customWidth="1"/>
    <col min="9213" max="9213" width="8.7109375" style="382" customWidth="1"/>
    <col min="9214" max="9218" width="7.85546875" style="382" customWidth="1"/>
    <col min="9219" max="9219" width="8.28515625" style="382" bestFit="1" customWidth="1"/>
    <col min="9220" max="9466" width="9.140625" style="382"/>
    <col min="9467" max="9467" width="85.5703125" style="382" customWidth="1"/>
    <col min="9468" max="9468" width="9.85546875" style="382" customWidth="1"/>
    <col min="9469" max="9469" width="8.7109375" style="382" customWidth="1"/>
    <col min="9470" max="9474" width="7.85546875" style="382" customWidth="1"/>
    <col min="9475" max="9475" width="8.28515625" style="382" bestFit="1" customWidth="1"/>
    <col min="9476" max="9722" width="9.140625" style="382"/>
    <col min="9723" max="9723" width="85.5703125" style="382" customWidth="1"/>
    <col min="9724" max="9724" width="9.85546875" style="382" customWidth="1"/>
    <col min="9725" max="9725" width="8.7109375" style="382" customWidth="1"/>
    <col min="9726" max="9730" width="7.85546875" style="382" customWidth="1"/>
    <col min="9731" max="9731" width="8.28515625" style="382" bestFit="1" customWidth="1"/>
    <col min="9732" max="9978" width="9.140625" style="382"/>
    <col min="9979" max="9979" width="85.5703125" style="382" customWidth="1"/>
    <col min="9980" max="9980" width="9.85546875" style="382" customWidth="1"/>
    <col min="9981" max="9981" width="8.7109375" style="382" customWidth="1"/>
    <col min="9982" max="9986" width="7.85546875" style="382" customWidth="1"/>
    <col min="9987" max="9987" width="8.28515625" style="382" bestFit="1" customWidth="1"/>
    <col min="9988" max="10234" width="9.140625" style="382"/>
    <col min="10235" max="10235" width="85.5703125" style="382" customWidth="1"/>
    <col min="10236" max="10236" width="9.85546875" style="382" customWidth="1"/>
    <col min="10237" max="10237" width="8.7109375" style="382" customWidth="1"/>
    <col min="10238" max="10242" width="7.85546875" style="382" customWidth="1"/>
    <col min="10243" max="10243" width="8.28515625" style="382" bestFit="1" customWidth="1"/>
    <col min="10244" max="10490" width="9.140625" style="382"/>
    <col min="10491" max="10491" width="85.5703125" style="382" customWidth="1"/>
    <col min="10492" max="10492" width="9.85546875" style="382" customWidth="1"/>
    <col min="10493" max="10493" width="8.7109375" style="382" customWidth="1"/>
    <col min="10494" max="10498" width="7.85546875" style="382" customWidth="1"/>
    <col min="10499" max="10499" width="8.28515625" style="382" bestFit="1" customWidth="1"/>
    <col min="10500" max="10746" width="9.140625" style="382"/>
    <col min="10747" max="10747" width="85.5703125" style="382" customWidth="1"/>
    <col min="10748" max="10748" width="9.85546875" style="382" customWidth="1"/>
    <col min="10749" max="10749" width="8.7109375" style="382" customWidth="1"/>
    <col min="10750" max="10754" width="7.85546875" style="382" customWidth="1"/>
    <col min="10755" max="10755" width="8.28515625" style="382" bestFit="1" customWidth="1"/>
    <col min="10756" max="11002" width="9.140625" style="382"/>
    <col min="11003" max="11003" width="85.5703125" style="382" customWidth="1"/>
    <col min="11004" max="11004" width="9.85546875" style="382" customWidth="1"/>
    <col min="11005" max="11005" width="8.7109375" style="382" customWidth="1"/>
    <col min="11006" max="11010" width="7.85546875" style="382" customWidth="1"/>
    <col min="11011" max="11011" width="8.28515625" style="382" bestFit="1" customWidth="1"/>
    <col min="11012" max="11258" width="9.140625" style="382"/>
    <col min="11259" max="11259" width="85.5703125" style="382" customWidth="1"/>
    <col min="11260" max="11260" width="9.85546875" style="382" customWidth="1"/>
    <col min="11261" max="11261" width="8.7109375" style="382" customWidth="1"/>
    <col min="11262" max="11266" width="7.85546875" style="382" customWidth="1"/>
    <col min="11267" max="11267" width="8.28515625" style="382" bestFit="1" customWidth="1"/>
    <col min="11268" max="11514" width="9.140625" style="382"/>
    <col min="11515" max="11515" width="85.5703125" style="382" customWidth="1"/>
    <col min="11516" max="11516" width="9.85546875" style="382" customWidth="1"/>
    <col min="11517" max="11517" width="8.7109375" style="382" customWidth="1"/>
    <col min="11518" max="11522" width="7.85546875" style="382" customWidth="1"/>
    <col min="11523" max="11523" width="8.28515625" style="382" bestFit="1" customWidth="1"/>
    <col min="11524" max="11770" width="9.140625" style="382"/>
    <col min="11771" max="11771" width="85.5703125" style="382" customWidth="1"/>
    <col min="11772" max="11772" width="9.85546875" style="382" customWidth="1"/>
    <col min="11773" max="11773" width="8.7109375" style="382" customWidth="1"/>
    <col min="11774" max="11778" width="7.85546875" style="382" customWidth="1"/>
    <col min="11779" max="11779" width="8.28515625" style="382" bestFit="1" customWidth="1"/>
    <col min="11780" max="12026" width="9.140625" style="382"/>
    <col min="12027" max="12027" width="85.5703125" style="382" customWidth="1"/>
    <col min="12028" max="12028" width="9.85546875" style="382" customWidth="1"/>
    <col min="12029" max="12029" width="8.7109375" style="382" customWidth="1"/>
    <col min="12030" max="12034" width="7.85546875" style="382" customWidth="1"/>
    <col min="12035" max="12035" width="8.28515625" style="382" bestFit="1" customWidth="1"/>
    <col min="12036" max="12282" width="9.140625" style="382"/>
    <col min="12283" max="12283" width="85.5703125" style="382" customWidth="1"/>
    <col min="12284" max="12284" width="9.85546875" style="382" customWidth="1"/>
    <col min="12285" max="12285" width="8.7109375" style="382" customWidth="1"/>
    <col min="12286" max="12290" width="7.85546875" style="382" customWidth="1"/>
    <col min="12291" max="12291" width="8.28515625" style="382" bestFit="1" customWidth="1"/>
    <col min="12292" max="12538" width="9.140625" style="382"/>
    <col min="12539" max="12539" width="85.5703125" style="382" customWidth="1"/>
    <col min="12540" max="12540" width="9.85546875" style="382" customWidth="1"/>
    <col min="12541" max="12541" width="8.7109375" style="382" customWidth="1"/>
    <col min="12542" max="12546" width="7.85546875" style="382" customWidth="1"/>
    <col min="12547" max="12547" width="8.28515625" style="382" bestFit="1" customWidth="1"/>
    <col min="12548" max="12794" width="9.140625" style="382"/>
    <col min="12795" max="12795" width="85.5703125" style="382" customWidth="1"/>
    <col min="12796" max="12796" width="9.85546875" style="382" customWidth="1"/>
    <col min="12797" max="12797" width="8.7109375" style="382" customWidth="1"/>
    <col min="12798" max="12802" width="7.85546875" style="382" customWidth="1"/>
    <col min="12803" max="12803" width="8.28515625" style="382" bestFit="1" customWidth="1"/>
    <col min="12804" max="13050" width="9.140625" style="382"/>
    <col min="13051" max="13051" width="85.5703125" style="382" customWidth="1"/>
    <col min="13052" max="13052" width="9.85546875" style="382" customWidth="1"/>
    <col min="13053" max="13053" width="8.7109375" style="382" customWidth="1"/>
    <col min="13054" max="13058" width="7.85546875" style="382" customWidth="1"/>
    <col min="13059" max="13059" width="8.28515625" style="382" bestFit="1" customWidth="1"/>
    <col min="13060" max="13306" width="9.140625" style="382"/>
    <col min="13307" max="13307" width="85.5703125" style="382" customWidth="1"/>
    <col min="13308" max="13308" width="9.85546875" style="382" customWidth="1"/>
    <col min="13309" max="13309" width="8.7109375" style="382" customWidth="1"/>
    <col min="13310" max="13314" width="7.85546875" style="382" customWidth="1"/>
    <col min="13315" max="13315" width="8.28515625" style="382" bestFit="1" customWidth="1"/>
    <col min="13316" max="13562" width="9.140625" style="382"/>
    <col min="13563" max="13563" width="85.5703125" style="382" customWidth="1"/>
    <col min="13564" max="13564" width="9.85546875" style="382" customWidth="1"/>
    <col min="13565" max="13565" width="8.7109375" style="382" customWidth="1"/>
    <col min="13566" max="13570" width="7.85546875" style="382" customWidth="1"/>
    <col min="13571" max="13571" width="8.28515625" style="382" bestFit="1" customWidth="1"/>
    <col min="13572" max="13818" width="9.140625" style="382"/>
    <col min="13819" max="13819" width="85.5703125" style="382" customWidth="1"/>
    <col min="13820" max="13820" width="9.85546875" style="382" customWidth="1"/>
    <col min="13821" max="13821" width="8.7109375" style="382" customWidth="1"/>
    <col min="13822" max="13826" width="7.85546875" style="382" customWidth="1"/>
    <col min="13827" max="13827" width="8.28515625" style="382" bestFit="1" customWidth="1"/>
    <col min="13828" max="14074" width="9.140625" style="382"/>
    <col min="14075" max="14075" width="85.5703125" style="382" customWidth="1"/>
    <col min="14076" max="14076" width="9.85546875" style="382" customWidth="1"/>
    <col min="14077" max="14077" width="8.7109375" style="382" customWidth="1"/>
    <col min="14078" max="14082" width="7.85546875" style="382" customWidth="1"/>
    <col min="14083" max="14083" width="8.28515625" style="382" bestFit="1" customWidth="1"/>
    <col min="14084" max="14330" width="9.140625" style="382"/>
    <col min="14331" max="14331" width="85.5703125" style="382" customWidth="1"/>
    <col min="14332" max="14332" width="9.85546875" style="382" customWidth="1"/>
    <col min="14333" max="14333" width="8.7109375" style="382" customWidth="1"/>
    <col min="14334" max="14338" width="7.85546875" style="382" customWidth="1"/>
    <col min="14339" max="14339" width="8.28515625" style="382" bestFit="1" customWidth="1"/>
    <col min="14340" max="14586" width="9.140625" style="382"/>
    <col min="14587" max="14587" width="85.5703125" style="382" customWidth="1"/>
    <col min="14588" max="14588" width="9.85546875" style="382" customWidth="1"/>
    <col min="14589" max="14589" width="8.7109375" style="382" customWidth="1"/>
    <col min="14590" max="14594" width="7.85546875" style="382" customWidth="1"/>
    <col min="14595" max="14595" width="8.28515625" style="382" bestFit="1" customWidth="1"/>
    <col min="14596" max="14842" width="9.140625" style="382"/>
    <col min="14843" max="14843" width="85.5703125" style="382" customWidth="1"/>
    <col min="14844" max="14844" width="9.85546875" style="382" customWidth="1"/>
    <col min="14845" max="14845" width="8.7109375" style="382" customWidth="1"/>
    <col min="14846" max="14850" width="7.85546875" style="382" customWidth="1"/>
    <col min="14851" max="14851" width="8.28515625" style="382" bestFit="1" customWidth="1"/>
    <col min="14852" max="15098" width="9.140625" style="382"/>
    <col min="15099" max="15099" width="85.5703125" style="382" customWidth="1"/>
    <col min="15100" max="15100" width="9.85546875" style="382" customWidth="1"/>
    <col min="15101" max="15101" width="8.7109375" style="382" customWidth="1"/>
    <col min="15102" max="15106" width="7.85546875" style="382" customWidth="1"/>
    <col min="15107" max="15107" width="8.28515625" style="382" bestFit="1" customWidth="1"/>
    <col min="15108" max="15354" width="9.140625" style="382"/>
    <col min="15355" max="15355" width="85.5703125" style="382" customWidth="1"/>
    <col min="15356" max="15356" width="9.85546875" style="382" customWidth="1"/>
    <col min="15357" max="15357" width="8.7109375" style="382" customWidth="1"/>
    <col min="15358" max="15362" width="7.85546875" style="382" customWidth="1"/>
    <col min="15363" max="15363" width="8.28515625" style="382" bestFit="1" customWidth="1"/>
    <col min="15364" max="15610" width="9.140625" style="382"/>
    <col min="15611" max="15611" width="85.5703125" style="382" customWidth="1"/>
    <col min="15612" max="15612" width="9.85546875" style="382" customWidth="1"/>
    <col min="15613" max="15613" width="8.7109375" style="382" customWidth="1"/>
    <col min="15614" max="15618" width="7.85546875" style="382" customWidth="1"/>
    <col min="15619" max="15619" width="8.28515625" style="382" bestFit="1" customWidth="1"/>
    <col min="15620" max="15866" width="9.140625" style="382"/>
    <col min="15867" max="15867" width="85.5703125" style="382" customWidth="1"/>
    <col min="15868" max="15868" width="9.85546875" style="382" customWidth="1"/>
    <col min="15869" max="15869" width="8.7109375" style="382" customWidth="1"/>
    <col min="15870" max="15874" width="7.85546875" style="382" customWidth="1"/>
    <col min="15875" max="15875" width="8.28515625" style="382" bestFit="1" customWidth="1"/>
    <col min="15876" max="16122" width="9.140625" style="382"/>
    <col min="16123" max="16123" width="85.5703125" style="382" customWidth="1"/>
    <col min="16124" max="16124" width="9.85546875" style="382" customWidth="1"/>
    <col min="16125" max="16125" width="8.7109375" style="382" customWidth="1"/>
    <col min="16126" max="16130" width="7.85546875" style="382" customWidth="1"/>
    <col min="16131" max="16131" width="8.28515625" style="382" bestFit="1" customWidth="1"/>
    <col min="16132" max="16384" width="9.140625" style="382"/>
  </cols>
  <sheetData>
    <row r="1" spans="1:25" s="402" customFormat="1" ht="27.75" customHeight="1" thickBot="1">
      <c r="A1" s="318" t="s">
        <v>307</v>
      </c>
      <c r="B1" s="351"/>
      <c r="C1" s="1531" t="s">
        <v>157</v>
      </c>
      <c r="D1" s="1531"/>
      <c r="E1" s="351"/>
      <c r="F1" s="318"/>
      <c r="G1" s="318"/>
      <c r="H1" s="318"/>
      <c r="I1" s="318"/>
      <c r="J1" s="317"/>
      <c r="K1" s="317" t="s">
        <v>209</v>
      </c>
    </row>
    <row r="2" spans="1:25" s="401" customFormat="1" ht="18.75" customHeight="1">
      <c r="A2" s="1551"/>
      <c r="B2" s="1551"/>
      <c r="C2" s="1551"/>
      <c r="D2" s="1551"/>
      <c r="E2" s="1551"/>
      <c r="F2" s="1551"/>
      <c r="G2" s="1551"/>
      <c r="H2" s="1551"/>
      <c r="I2" s="1551"/>
      <c r="J2" s="1551"/>
      <c r="K2" s="1551"/>
    </row>
    <row r="3" spans="1:25" ht="18.75" customHeight="1">
      <c r="A3" s="1532" t="s">
        <v>208</v>
      </c>
      <c r="B3" s="1532"/>
      <c r="C3" s="1532"/>
      <c r="D3" s="1532"/>
      <c r="E3" s="1532"/>
      <c r="F3" s="1532"/>
      <c r="G3" s="1532"/>
      <c r="H3" s="1532"/>
      <c r="I3" s="1532"/>
      <c r="J3" s="1532"/>
      <c r="K3" s="1532"/>
    </row>
    <row r="4" spans="1:25" ht="18.75" customHeight="1">
      <c r="A4" s="1552"/>
      <c r="B4" s="1552"/>
      <c r="C4" s="1552"/>
      <c r="D4" s="1552"/>
      <c r="E4" s="1552"/>
      <c r="F4" s="1552"/>
      <c r="G4" s="1552"/>
      <c r="H4" s="1552"/>
      <c r="I4" s="1552"/>
      <c r="J4" s="1552"/>
      <c r="K4" s="1552"/>
    </row>
    <row r="5" spans="1:25" ht="16.5" customHeight="1">
      <c r="A5" s="1533" t="s">
        <v>507</v>
      </c>
      <c r="B5" s="1534"/>
      <c r="C5" s="1539" t="s">
        <v>303</v>
      </c>
      <c r="D5" s="1533" t="s">
        <v>361</v>
      </c>
      <c r="E5" s="1534"/>
      <c r="F5" s="1533" t="s">
        <v>360</v>
      </c>
      <c r="G5" s="1547"/>
      <c r="H5" s="1547"/>
      <c r="I5" s="1534"/>
      <c r="J5" s="1533" t="s">
        <v>302</v>
      </c>
      <c r="K5" s="1534"/>
    </row>
    <row r="6" spans="1:25" ht="33" customHeight="1">
      <c r="A6" s="1535"/>
      <c r="B6" s="1536"/>
      <c r="C6" s="1542"/>
      <c r="D6" s="312" t="s">
        <v>300</v>
      </c>
      <c r="E6" s="312" t="s">
        <v>355</v>
      </c>
      <c r="F6" s="312" t="s">
        <v>359</v>
      </c>
      <c r="G6" s="312" t="s">
        <v>358</v>
      </c>
      <c r="H6" s="312" t="s">
        <v>357</v>
      </c>
      <c r="I6" s="312" t="s">
        <v>356</v>
      </c>
      <c r="J6" s="312" t="s">
        <v>300</v>
      </c>
      <c r="K6" s="312" t="s">
        <v>355</v>
      </c>
    </row>
    <row r="7" spans="1:25" ht="16.5" customHeight="1" thickBot="1">
      <c r="A7" s="1537"/>
      <c r="B7" s="1538"/>
      <c r="C7" s="311" t="s">
        <v>276</v>
      </c>
      <c r="D7" s="311" t="s">
        <v>275</v>
      </c>
      <c r="E7" s="311" t="s">
        <v>274</v>
      </c>
      <c r="F7" s="311" t="s">
        <v>275</v>
      </c>
      <c r="G7" s="311" t="s">
        <v>275</v>
      </c>
      <c r="H7" s="311" t="s">
        <v>275</v>
      </c>
      <c r="I7" s="311" t="s">
        <v>275</v>
      </c>
      <c r="J7" s="311" t="s">
        <v>275</v>
      </c>
      <c r="K7" s="311" t="s">
        <v>274</v>
      </c>
    </row>
    <row r="8" spans="1:25" ht="23.25" hidden="1" customHeight="1">
      <c r="A8" s="350"/>
      <c r="B8" s="350"/>
      <c r="C8" s="350"/>
      <c r="D8" s="350"/>
      <c r="E8" s="350"/>
      <c r="F8" s="350"/>
      <c r="G8" s="350"/>
      <c r="H8" s="350"/>
      <c r="I8" s="350"/>
      <c r="J8" s="350"/>
      <c r="K8" s="350"/>
    </row>
    <row r="9" spans="1:25" ht="23.25" hidden="1" customHeight="1" thickBot="1">
      <c r="A9" s="350"/>
      <c r="B9" s="350"/>
      <c r="C9" s="350"/>
      <c r="D9" s="350"/>
      <c r="E9" s="350"/>
      <c r="F9" s="350"/>
      <c r="G9" s="350"/>
      <c r="H9" s="350"/>
      <c r="I9" s="350"/>
      <c r="J9" s="350"/>
      <c r="K9" s="350"/>
    </row>
    <row r="10" spans="1:25" s="399" customFormat="1" ht="10.5" customHeight="1">
      <c r="A10" s="310"/>
      <c r="B10" s="310"/>
      <c r="C10" s="309"/>
      <c r="D10" s="308"/>
      <c r="E10" s="348"/>
      <c r="F10" s="400"/>
      <c r="G10" s="400"/>
      <c r="H10" s="400"/>
      <c r="I10" s="400"/>
      <c r="J10" s="308"/>
      <c r="K10" s="348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</row>
    <row r="11" spans="1:25" ht="19.5" customHeight="1">
      <c r="A11" s="306" t="s">
        <v>73</v>
      </c>
      <c r="B11" s="305" t="s">
        <v>506</v>
      </c>
      <c r="C11" s="303">
        <v>1733.7137</v>
      </c>
      <c r="D11" s="302">
        <v>22497.4411</v>
      </c>
      <c r="E11" s="390">
        <v>107.7672</v>
      </c>
      <c r="F11" s="391">
        <v>12998.7528</v>
      </c>
      <c r="G11" s="391">
        <v>16660.888800000001</v>
      </c>
      <c r="H11" s="391">
        <v>28871.107800000002</v>
      </c>
      <c r="I11" s="391">
        <v>35657.3923</v>
      </c>
      <c r="J11" s="302">
        <v>23720.685799999999</v>
      </c>
      <c r="K11" s="390">
        <v>108.01</v>
      </c>
    </row>
    <row r="12" spans="1:25" ht="19.5" customHeight="1">
      <c r="A12" s="346" t="s">
        <v>505</v>
      </c>
      <c r="B12" s="398" t="s">
        <v>504</v>
      </c>
      <c r="C12" s="342">
        <v>1957.0972999999999</v>
      </c>
      <c r="D12" s="343">
        <v>31454.447199999999</v>
      </c>
      <c r="E12" s="388">
        <v>107.0085</v>
      </c>
      <c r="F12" s="389">
        <v>17298.288799999998</v>
      </c>
      <c r="G12" s="389">
        <v>24069.4388</v>
      </c>
      <c r="H12" s="389">
        <v>42438.341999999997</v>
      </c>
      <c r="I12" s="389">
        <v>60516.583700000003</v>
      </c>
      <c r="J12" s="343">
        <v>37670.062599999997</v>
      </c>
      <c r="K12" s="388">
        <v>106.66</v>
      </c>
    </row>
    <row r="13" spans="1:25" ht="19.5" customHeight="1">
      <c r="A13" s="397"/>
      <c r="B13" s="396"/>
      <c r="C13" s="393"/>
      <c r="D13" s="394"/>
      <c r="E13" s="393"/>
      <c r="F13" s="395"/>
      <c r="G13" s="395"/>
      <c r="H13" s="395"/>
      <c r="I13" s="395"/>
      <c r="J13" s="394"/>
      <c r="K13" s="393"/>
    </row>
    <row r="14" spans="1:25" s="384" customFormat="1" ht="19.5" customHeight="1">
      <c r="A14" s="306">
        <v>0</v>
      </c>
      <c r="B14" s="347" t="s">
        <v>503</v>
      </c>
      <c r="C14" s="303">
        <v>22.5932</v>
      </c>
      <c r="D14" s="302">
        <v>33580.6711</v>
      </c>
      <c r="E14" s="390">
        <v>110.1206</v>
      </c>
      <c r="F14" s="391">
        <v>23488.3799</v>
      </c>
      <c r="G14" s="391">
        <v>26144.175899999998</v>
      </c>
      <c r="H14" s="391">
        <v>40064.239500000003</v>
      </c>
      <c r="I14" s="391">
        <v>51125.475299999998</v>
      </c>
      <c r="J14" s="302">
        <v>34816.197500000002</v>
      </c>
      <c r="K14" s="390">
        <v>110.25</v>
      </c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</row>
    <row r="15" spans="1:25" ht="19.5" customHeight="1">
      <c r="A15" s="392" t="s">
        <v>502</v>
      </c>
      <c r="B15" s="347" t="s">
        <v>501</v>
      </c>
      <c r="C15" s="342">
        <v>5.8640999999999996</v>
      </c>
      <c r="D15" s="343">
        <v>47744.813699999999</v>
      </c>
      <c r="E15" s="388">
        <v>113.01600000000001</v>
      </c>
      <c r="F15" s="389">
        <v>36602.7837</v>
      </c>
      <c r="G15" s="389">
        <v>40525.963799999998</v>
      </c>
      <c r="H15" s="389">
        <v>55162.625</v>
      </c>
      <c r="I15" s="389">
        <v>62491.617100000003</v>
      </c>
      <c r="J15" s="343">
        <v>48849.601300000002</v>
      </c>
      <c r="K15" s="388">
        <v>113.73</v>
      </c>
    </row>
    <row r="16" spans="1:25" s="384" customFormat="1" ht="19.5" customHeight="1">
      <c r="A16" s="392" t="s">
        <v>500</v>
      </c>
      <c r="B16" s="347" t="s">
        <v>499</v>
      </c>
      <c r="C16" s="303">
        <v>7.9036</v>
      </c>
      <c r="D16" s="302">
        <v>26561.841700000001</v>
      </c>
      <c r="E16" s="390">
        <v>111.5286</v>
      </c>
      <c r="F16" s="391">
        <v>23877.7408</v>
      </c>
      <c r="G16" s="391">
        <v>25146.231500000002</v>
      </c>
      <c r="H16" s="391">
        <v>29316.261600000002</v>
      </c>
      <c r="I16" s="391">
        <v>31978.300599999999</v>
      </c>
      <c r="J16" s="302">
        <v>27240.544099999999</v>
      </c>
      <c r="K16" s="390">
        <v>112.29</v>
      </c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</row>
    <row r="17" spans="1:25" ht="19.5" customHeight="1">
      <c r="A17" s="392" t="s">
        <v>498</v>
      </c>
      <c r="B17" s="347" t="s">
        <v>497</v>
      </c>
      <c r="C17" s="342">
        <v>8.8254000000000001</v>
      </c>
      <c r="D17" s="343">
        <v>34531.561199999996</v>
      </c>
      <c r="E17" s="388">
        <v>110.3712</v>
      </c>
      <c r="F17" s="389">
        <v>13587.5</v>
      </c>
      <c r="G17" s="389">
        <v>29431.4748</v>
      </c>
      <c r="H17" s="389">
        <v>37669.183199999999</v>
      </c>
      <c r="I17" s="389">
        <v>40872.185599999997</v>
      </c>
      <c r="J17" s="343">
        <v>32276.0681</v>
      </c>
      <c r="K17" s="388">
        <v>108.01</v>
      </c>
    </row>
    <row r="18" spans="1:25" ht="19.5" customHeight="1">
      <c r="A18" s="306" t="s">
        <v>496</v>
      </c>
      <c r="B18" s="347" t="s">
        <v>495</v>
      </c>
      <c r="C18" s="303">
        <v>166.0224</v>
      </c>
      <c r="D18" s="302">
        <v>48653.047200000001</v>
      </c>
      <c r="E18" s="390">
        <v>107.7688</v>
      </c>
      <c r="F18" s="391">
        <v>21084.958299999998</v>
      </c>
      <c r="G18" s="391">
        <v>32478.692800000001</v>
      </c>
      <c r="H18" s="391">
        <v>75598.569099999993</v>
      </c>
      <c r="I18" s="391">
        <v>121729.29489999999</v>
      </c>
      <c r="J18" s="302">
        <v>65559.344200000007</v>
      </c>
      <c r="K18" s="390">
        <v>106.56</v>
      </c>
    </row>
    <row r="19" spans="1:25" ht="19.5" customHeight="1">
      <c r="A19" s="346" t="s">
        <v>494</v>
      </c>
      <c r="B19" s="347" t="s">
        <v>493</v>
      </c>
      <c r="C19" s="342">
        <v>12.2385</v>
      </c>
      <c r="D19" s="343">
        <v>58125.635900000001</v>
      </c>
      <c r="E19" s="388">
        <v>108.52760000000001</v>
      </c>
      <c r="F19" s="389">
        <v>25121.417700000002</v>
      </c>
      <c r="G19" s="389">
        <v>37546.315199999997</v>
      </c>
      <c r="H19" s="389">
        <v>98995.878100000002</v>
      </c>
      <c r="I19" s="389">
        <v>191343.22990000001</v>
      </c>
      <c r="J19" s="343">
        <v>91680.814299999998</v>
      </c>
      <c r="K19" s="388">
        <v>103.56</v>
      </c>
    </row>
    <row r="20" spans="1:25" s="384" customFormat="1" ht="19.5" customHeight="1">
      <c r="A20" s="306" t="s">
        <v>492</v>
      </c>
      <c r="B20" s="347" t="s">
        <v>491</v>
      </c>
      <c r="C20" s="303">
        <v>42.455500000000001</v>
      </c>
      <c r="D20" s="302">
        <v>62079.024599999997</v>
      </c>
      <c r="E20" s="390">
        <v>107.9679</v>
      </c>
      <c r="F20" s="391">
        <v>29227.093700000001</v>
      </c>
      <c r="G20" s="391">
        <v>41456.6446</v>
      </c>
      <c r="H20" s="391">
        <v>96478.723800000007</v>
      </c>
      <c r="I20" s="391">
        <v>154737.7543</v>
      </c>
      <c r="J20" s="302">
        <v>81702.262100000007</v>
      </c>
      <c r="K20" s="390">
        <v>106.9</v>
      </c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</row>
    <row r="21" spans="1:25" ht="19.5" customHeight="1">
      <c r="A21" s="346" t="s">
        <v>490</v>
      </c>
      <c r="B21" s="347" t="s">
        <v>489</v>
      </c>
      <c r="C21" s="342">
        <v>82.453000000000003</v>
      </c>
      <c r="D21" s="343">
        <v>48598.668100000003</v>
      </c>
      <c r="E21" s="388">
        <v>108.0271</v>
      </c>
      <c r="F21" s="389">
        <v>23800.9349</v>
      </c>
      <c r="G21" s="389">
        <v>34813.105799999998</v>
      </c>
      <c r="H21" s="389">
        <v>71988.506299999994</v>
      </c>
      <c r="I21" s="389">
        <v>111287.34329999999</v>
      </c>
      <c r="J21" s="343">
        <v>62379.067300000002</v>
      </c>
      <c r="K21" s="388">
        <v>107.07</v>
      </c>
    </row>
    <row r="22" spans="1:25" ht="19.5" customHeight="1">
      <c r="A22" s="306" t="s">
        <v>488</v>
      </c>
      <c r="B22" s="347" t="s">
        <v>487</v>
      </c>
      <c r="C22" s="303">
        <v>28.733699999999999</v>
      </c>
      <c r="D22" s="302">
        <v>30732.095499999999</v>
      </c>
      <c r="E22" s="390">
        <v>107.3169</v>
      </c>
      <c r="F22" s="391">
        <v>13182.757799999999</v>
      </c>
      <c r="G22" s="391">
        <v>21055.319100000001</v>
      </c>
      <c r="H22" s="391">
        <v>47657.491800000003</v>
      </c>
      <c r="I22" s="391">
        <v>71699.137100000007</v>
      </c>
      <c r="J22" s="302">
        <v>39828.129099999998</v>
      </c>
      <c r="K22" s="390">
        <v>107.78</v>
      </c>
    </row>
    <row r="23" spans="1:25" ht="19.5" customHeight="1">
      <c r="A23" s="346" t="s">
        <v>486</v>
      </c>
      <c r="B23" s="347" t="s">
        <v>485</v>
      </c>
      <c r="C23" s="342">
        <v>542.73670000000004</v>
      </c>
      <c r="D23" s="343">
        <v>35809.499300000003</v>
      </c>
      <c r="E23" s="388">
        <v>107.36450000000001</v>
      </c>
      <c r="F23" s="389">
        <v>24418.388999999999</v>
      </c>
      <c r="G23" s="389">
        <v>29018.2454</v>
      </c>
      <c r="H23" s="389">
        <v>50525.361400000002</v>
      </c>
      <c r="I23" s="389">
        <v>72620.551099999997</v>
      </c>
      <c r="J23" s="343">
        <v>44033.615599999997</v>
      </c>
      <c r="K23" s="388">
        <v>107.51</v>
      </c>
    </row>
    <row r="24" spans="1:25" ht="19.5" customHeight="1">
      <c r="A24" s="306" t="s">
        <v>484</v>
      </c>
      <c r="B24" s="347" t="s">
        <v>483</v>
      </c>
      <c r="C24" s="303">
        <v>108.2603</v>
      </c>
      <c r="D24" s="302">
        <v>40377.006800000003</v>
      </c>
      <c r="E24" s="390">
        <v>107.3516</v>
      </c>
      <c r="F24" s="391">
        <v>24696.2412</v>
      </c>
      <c r="G24" s="391">
        <v>31281.592199999999</v>
      </c>
      <c r="H24" s="391">
        <v>54014.626700000001</v>
      </c>
      <c r="I24" s="391">
        <v>71418.903200000001</v>
      </c>
      <c r="J24" s="302">
        <v>45673.777099999999</v>
      </c>
      <c r="K24" s="390">
        <v>107</v>
      </c>
    </row>
    <row r="25" spans="1:25" s="384" customFormat="1" ht="19.5" customHeight="1">
      <c r="A25" s="346" t="s">
        <v>482</v>
      </c>
      <c r="B25" s="347" t="s">
        <v>481</v>
      </c>
      <c r="C25" s="342">
        <v>61.167999999999999</v>
      </c>
      <c r="D25" s="343">
        <v>40129.019200000002</v>
      </c>
      <c r="E25" s="388">
        <v>111.4699</v>
      </c>
      <c r="F25" s="389">
        <v>23351.2065</v>
      </c>
      <c r="G25" s="389">
        <v>31413.425899999998</v>
      </c>
      <c r="H25" s="389">
        <v>55654.965300000003</v>
      </c>
      <c r="I25" s="389">
        <v>81054.999899999995</v>
      </c>
      <c r="J25" s="343">
        <v>47354.241300000002</v>
      </c>
      <c r="K25" s="388">
        <v>109.42</v>
      </c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</row>
    <row r="26" spans="1:25" ht="19.5" customHeight="1">
      <c r="A26" s="306" t="s">
        <v>480</v>
      </c>
      <c r="B26" s="347" t="s">
        <v>479</v>
      </c>
      <c r="C26" s="303">
        <v>154.50389999999999</v>
      </c>
      <c r="D26" s="302">
        <v>30611.394499999999</v>
      </c>
      <c r="E26" s="390">
        <v>106.85899999999999</v>
      </c>
      <c r="F26" s="391">
        <v>24699.2071</v>
      </c>
      <c r="G26" s="391">
        <v>27186.018199999999</v>
      </c>
      <c r="H26" s="391">
        <v>34367.589200000002</v>
      </c>
      <c r="I26" s="391">
        <v>40245.989300000001</v>
      </c>
      <c r="J26" s="302">
        <v>32825.7978</v>
      </c>
      <c r="K26" s="390">
        <v>106.46</v>
      </c>
    </row>
    <row r="27" spans="1:25" ht="19.5" customHeight="1">
      <c r="A27" s="346" t="s">
        <v>478</v>
      </c>
      <c r="B27" s="347" t="s">
        <v>477</v>
      </c>
      <c r="C27" s="342">
        <v>113.3121</v>
      </c>
      <c r="D27" s="343">
        <v>42707.543799999999</v>
      </c>
      <c r="E27" s="388">
        <v>108.1923</v>
      </c>
      <c r="F27" s="389">
        <v>25245.0164</v>
      </c>
      <c r="G27" s="389">
        <v>31767.838400000001</v>
      </c>
      <c r="H27" s="389">
        <v>59700.9977</v>
      </c>
      <c r="I27" s="389">
        <v>87045.138800000001</v>
      </c>
      <c r="J27" s="343">
        <v>52017.193399999996</v>
      </c>
      <c r="K27" s="388">
        <v>107.9</v>
      </c>
    </row>
    <row r="28" spans="1:25" ht="19.5" customHeight="1">
      <c r="A28" s="306" t="s">
        <v>476</v>
      </c>
      <c r="B28" s="347" t="s">
        <v>475</v>
      </c>
      <c r="C28" s="303">
        <v>63.211599999999997</v>
      </c>
      <c r="D28" s="302">
        <v>48874.138500000001</v>
      </c>
      <c r="E28" s="390">
        <v>106.8368</v>
      </c>
      <c r="F28" s="391">
        <v>29114.496599999999</v>
      </c>
      <c r="G28" s="391">
        <v>36860.878400000001</v>
      </c>
      <c r="H28" s="391">
        <v>67236.456900000005</v>
      </c>
      <c r="I28" s="391">
        <v>92309.136799999993</v>
      </c>
      <c r="J28" s="302">
        <v>56746.693899999998</v>
      </c>
      <c r="K28" s="390">
        <v>107.49</v>
      </c>
    </row>
    <row r="29" spans="1:25" ht="19.5" customHeight="1">
      <c r="A29" s="346" t="s">
        <v>474</v>
      </c>
      <c r="B29" s="347" t="s">
        <v>473</v>
      </c>
      <c r="C29" s="342">
        <v>42.110399999999998</v>
      </c>
      <c r="D29" s="343">
        <v>30582.2336</v>
      </c>
      <c r="E29" s="388">
        <v>105.6876</v>
      </c>
      <c r="F29" s="389">
        <v>16998.341700000001</v>
      </c>
      <c r="G29" s="389">
        <v>23794.444</v>
      </c>
      <c r="H29" s="389">
        <v>40010.307999999997</v>
      </c>
      <c r="I29" s="389">
        <v>56142.040500000003</v>
      </c>
      <c r="J29" s="343">
        <v>35334.926599999999</v>
      </c>
      <c r="K29" s="388">
        <v>106.38</v>
      </c>
    </row>
    <row r="30" spans="1:25" s="384" customFormat="1" ht="19.5" customHeight="1">
      <c r="A30" s="306" t="s">
        <v>472</v>
      </c>
      <c r="B30" s="347" t="s">
        <v>471</v>
      </c>
      <c r="C30" s="303">
        <v>795.82180000000005</v>
      </c>
      <c r="D30" s="302">
        <v>31119.418699999998</v>
      </c>
      <c r="E30" s="390">
        <v>107.5059</v>
      </c>
      <c r="F30" s="391">
        <v>18547.342100000002</v>
      </c>
      <c r="G30" s="391">
        <v>24459.747500000001</v>
      </c>
      <c r="H30" s="391">
        <v>40054.550199999998</v>
      </c>
      <c r="I30" s="391">
        <v>51611.517999999996</v>
      </c>
      <c r="J30" s="302">
        <v>34263.521999999997</v>
      </c>
      <c r="K30" s="390">
        <v>107.01</v>
      </c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</row>
    <row r="31" spans="1:25" ht="19.5" customHeight="1">
      <c r="A31" s="346" t="s">
        <v>470</v>
      </c>
      <c r="B31" s="347" t="s">
        <v>469</v>
      </c>
      <c r="C31" s="342">
        <v>237.70689999999999</v>
      </c>
      <c r="D31" s="343">
        <v>32614.7889</v>
      </c>
      <c r="E31" s="388">
        <v>107.163</v>
      </c>
      <c r="F31" s="389">
        <v>19765.557100000002</v>
      </c>
      <c r="G31" s="389">
        <v>25510.8783</v>
      </c>
      <c r="H31" s="389">
        <v>42135.5003</v>
      </c>
      <c r="I31" s="389">
        <v>53445.075900000003</v>
      </c>
      <c r="J31" s="343">
        <v>35661.330999999998</v>
      </c>
      <c r="K31" s="388">
        <v>106.93</v>
      </c>
    </row>
    <row r="32" spans="1:25" ht="19.5" customHeight="1">
      <c r="A32" s="306" t="s">
        <v>468</v>
      </c>
      <c r="B32" s="347" t="s">
        <v>467</v>
      </c>
      <c r="C32" s="303">
        <v>93.305599999999998</v>
      </c>
      <c r="D32" s="302">
        <v>28804.066699999999</v>
      </c>
      <c r="E32" s="390">
        <v>110.063</v>
      </c>
      <c r="F32" s="391">
        <v>17388.866000000002</v>
      </c>
      <c r="G32" s="391">
        <v>22873.007399999999</v>
      </c>
      <c r="H32" s="391">
        <v>34739.812700000002</v>
      </c>
      <c r="I32" s="391">
        <v>40856.791100000002</v>
      </c>
      <c r="J32" s="302">
        <v>29235.942999999999</v>
      </c>
      <c r="K32" s="390">
        <v>109.41</v>
      </c>
    </row>
    <row r="33" spans="1:25" s="384" customFormat="1" ht="19.5" customHeight="1">
      <c r="A33" s="346" t="s">
        <v>466</v>
      </c>
      <c r="B33" s="347" t="s">
        <v>465</v>
      </c>
      <c r="C33" s="342">
        <v>398.63760000000002</v>
      </c>
      <c r="D33" s="343">
        <v>31150.9362</v>
      </c>
      <c r="E33" s="388">
        <v>107.12739999999999</v>
      </c>
      <c r="F33" s="389">
        <v>18711.007000000001</v>
      </c>
      <c r="G33" s="389">
        <v>24721.9761</v>
      </c>
      <c r="H33" s="389">
        <v>40455.827799999999</v>
      </c>
      <c r="I33" s="389">
        <v>52420.4931</v>
      </c>
      <c r="J33" s="343">
        <v>34603.944300000003</v>
      </c>
      <c r="K33" s="388">
        <v>106.7</v>
      </c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</row>
    <row r="34" spans="1:25" ht="19.5" customHeight="1">
      <c r="A34" s="306" t="s">
        <v>464</v>
      </c>
      <c r="B34" s="347" t="s">
        <v>463</v>
      </c>
      <c r="C34" s="303">
        <v>26.8858</v>
      </c>
      <c r="D34" s="302">
        <v>25514.909800000001</v>
      </c>
      <c r="E34" s="390">
        <v>112.26309999999999</v>
      </c>
      <c r="F34" s="391">
        <v>14220.0391</v>
      </c>
      <c r="G34" s="391">
        <v>20497.822499999998</v>
      </c>
      <c r="H34" s="391">
        <v>31130.571800000002</v>
      </c>
      <c r="I34" s="391">
        <v>38137.4928</v>
      </c>
      <c r="J34" s="302">
        <v>26644.577499999999</v>
      </c>
      <c r="K34" s="390">
        <v>109.52</v>
      </c>
    </row>
    <row r="35" spans="1:25" ht="19.5" customHeight="1">
      <c r="A35" s="346" t="s">
        <v>462</v>
      </c>
      <c r="B35" s="347" t="s">
        <v>461</v>
      </c>
      <c r="C35" s="342">
        <v>38.970599999999997</v>
      </c>
      <c r="D35" s="343">
        <v>34452.201000000001</v>
      </c>
      <c r="E35" s="388">
        <v>104.24290000000001</v>
      </c>
      <c r="F35" s="389">
        <v>17899.974699999999</v>
      </c>
      <c r="G35" s="389">
        <v>25206.885600000001</v>
      </c>
      <c r="H35" s="389">
        <v>46387.304700000001</v>
      </c>
      <c r="I35" s="389">
        <v>64485.53</v>
      </c>
      <c r="J35" s="343">
        <v>39611.865400000002</v>
      </c>
      <c r="K35" s="388">
        <v>104.29</v>
      </c>
    </row>
    <row r="36" spans="1:25" s="384" customFormat="1" ht="19.5" customHeight="1">
      <c r="A36" s="306" t="s">
        <v>460</v>
      </c>
      <c r="B36" s="347" t="s">
        <v>459</v>
      </c>
      <c r="C36" s="303">
        <v>316.13400000000001</v>
      </c>
      <c r="D36" s="302">
        <v>24034.6319</v>
      </c>
      <c r="E36" s="390">
        <v>106.5308</v>
      </c>
      <c r="F36" s="391">
        <v>13448.8559</v>
      </c>
      <c r="G36" s="391">
        <v>18691.959500000001</v>
      </c>
      <c r="H36" s="391">
        <v>30684.2719</v>
      </c>
      <c r="I36" s="391">
        <v>38478.287900000003</v>
      </c>
      <c r="J36" s="302">
        <v>25826.454099999999</v>
      </c>
      <c r="K36" s="390">
        <v>106.27</v>
      </c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</row>
    <row r="37" spans="1:25" ht="19.5" customHeight="1">
      <c r="A37" s="346" t="s">
        <v>458</v>
      </c>
      <c r="B37" s="347" t="s">
        <v>457</v>
      </c>
      <c r="C37" s="342">
        <v>112.4866</v>
      </c>
      <c r="D37" s="343">
        <v>21899.742099999999</v>
      </c>
      <c r="E37" s="388">
        <v>106.5266</v>
      </c>
      <c r="F37" s="389">
        <v>12137.872600000001</v>
      </c>
      <c r="G37" s="389">
        <v>15140.202300000001</v>
      </c>
      <c r="H37" s="389">
        <v>28651.34</v>
      </c>
      <c r="I37" s="389">
        <v>37066.6976</v>
      </c>
      <c r="J37" s="343">
        <v>23977.0344</v>
      </c>
      <c r="K37" s="388">
        <v>106.43</v>
      </c>
    </row>
    <row r="38" spans="1:25" ht="19.5" customHeight="1">
      <c r="A38" s="306" t="s">
        <v>456</v>
      </c>
      <c r="B38" s="347" t="s">
        <v>455</v>
      </c>
      <c r="C38" s="303">
        <v>53.273600000000002</v>
      </c>
      <c r="D38" s="302">
        <v>23327.923200000001</v>
      </c>
      <c r="E38" s="390">
        <v>106.235</v>
      </c>
      <c r="F38" s="391">
        <v>14861.5622</v>
      </c>
      <c r="G38" s="391">
        <v>18999.2991</v>
      </c>
      <c r="H38" s="391">
        <v>27908.973000000002</v>
      </c>
      <c r="I38" s="391">
        <v>34501.859600000003</v>
      </c>
      <c r="J38" s="302">
        <v>24434.2965</v>
      </c>
      <c r="K38" s="390">
        <v>106.2</v>
      </c>
    </row>
    <row r="39" spans="1:25" s="384" customFormat="1" ht="19.5" customHeight="1">
      <c r="A39" s="346" t="s">
        <v>454</v>
      </c>
      <c r="B39" s="347" t="s">
        <v>453</v>
      </c>
      <c r="C39" s="342">
        <v>113.92140000000001</v>
      </c>
      <c r="D39" s="343">
        <v>26337.294600000001</v>
      </c>
      <c r="E39" s="388">
        <v>106.7265</v>
      </c>
      <c r="F39" s="389">
        <v>15190.4028</v>
      </c>
      <c r="G39" s="389">
        <v>20359.1394</v>
      </c>
      <c r="H39" s="389">
        <v>33730.400999999998</v>
      </c>
      <c r="I39" s="389">
        <v>41015.511599999998</v>
      </c>
      <c r="J39" s="343">
        <v>28038.9928</v>
      </c>
      <c r="K39" s="388">
        <v>106.54</v>
      </c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</row>
    <row r="40" spans="1:25" ht="19.5" customHeight="1">
      <c r="A40" s="306" t="s">
        <v>452</v>
      </c>
      <c r="B40" s="347" t="s">
        <v>451</v>
      </c>
      <c r="C40" s="303">
        <v>36.452199999999998</v>
      </c>
      <c r="D40" s="302">
        <v>24263.7994</v>
      </c>
      <c r="E40" s="390">
        <v>107.69710000000001</v>
      </c>
      <c r="F40" s="391">
        <v>18433.7811</v>
      </c>
      <c r="G40" s="391">
        <v>20216.895700000001</v>
      </c>
      <c r="H40" s="391">
        <v>30323.570100000001</v>
      </c>
      <c r="I40" s="391">
        <v>37587.110500000003</v>
      </c>
      <c r="J40" s="302">
        <v>26653.432100000002</v>
      </c>
      <c r="K40" s="390">
        <v>106.82</v>
      </c>
    </row>
    <row r="41" spans="1:25" ht="19.5" customHeight="1">
      <c r="A41" s="346" t="s">
        <v>450</v>
      </c>
      <c r="B41" s="347" t="s">
        <v>449</v>
      </c>
      <c r="C41" s="342">
        <v>479.78519999999997</v>
      </c>
      <c r="D41" s="343">
        <v>18642.311699999998</v>
      </c>
      <c r="E41" s="388">
        <v>110.36799999999999</v>
      </c>
      <c r="F41" s="389">
        <v>12125.5833</v>
      </c>
      <c r="G41" s="389">
        <v>14343.7657</v>
      </c>
      <c r="H41" s="389">
        <v>24331.917600000001</v>
      </c>
      <c r="I41" s="389">
        <v>31925.3053</v>
      </c>
      <c r="J41" s="343">
        <v>20776.815600000002</v>
      </c>
      <c r="K41" s="388">
        <v>109.57</v>
      </c>
    </row>
    <row r="42" spans="1:25" ht="19.5" customHeight="1">
      <c r="A42" s="306" t="s">
        <v>448</v>
      </c>
      <c r="B42" s="347" t="s">
        <v>447</v>
      </c>
      <c r="C42" s="303">
        <v>138.0994</v>
      </c>
      <c r="D42" s="302">
        <v>16585.25</v>
      </c>
      <c r="E42" s="390">
        <v>111.30540000000001</v>
      </c>
      <c r="F42" s="391">
        <v>11513.9727</v>
      </c>
      <c r="G42" s="391">
        <v>13009.358700000001</v>
      </c>
      <c r="H42" s="391">
        <v>21850.720799999999</v>
      </c>
      <c r="I42" s="391">
        <v>28720.0504</v>
      </c>
      <c r="J42" s="302">
        <v>18749.145199999999</v>
      </c>
      <c r="K42" s="390">
        <v>110.47</v>
      </c>
    </row>
    <row r="43" spans="1:25" ht="19.5" customHeight="1">
      <c r="A43" s="346" t="s">
        <v>446</v>
      </c>
      <c r="B43" s="347" t="s">
        <v>445</v>
      </c>
      <c r="C43" s="342">
        <v>204.88470000000001</v>
      </c>
      <c r="D43" s="343">
        <v>18703.718000000001</v>
      </c>
      <c r="E43" s="388">
        <v>108.78189999999999</v>
      </c>
      <c r="F43" s="389">
        <v>12226.925300000001</v>
      </c>
      <c r="G43" s="389">
        <v>14633.2837</v>
      </c>
      <c r="H43" s="389">
        <v>24047.210800000001</v>
      </c>
      <c r="I43" s="389">
        <v>30683.634699999999</v>
      </c>
      <c r="J43" s="343">
        <v>20810.0396</v>
      </c>
      <c r="K43" s="388">
        <v>108.38</v>
      </c>
    </row>
    <row r="44" spans="1:25" s="384" customFormat="1" ht="19.5" customHeight="1">
      <c r="A44" s="306" t="s">
        <v>444</v>
      </c>
      <c r="B44" s="347" t="s">
        <v>443</v>
      </c>
      <c r="C44" s="303">
        <v>62.233400000000003</v>
      </c>
      <c r="D44" s="302">
        <v>21621.178899999999</v>
      </c>
      <c r="E44" s="390">
        <v>112.21259999999999</v>
      </c>
      <c r="F44" s="391">
        <v>16727.164700000001</v>
      </c>
      <c r="G44" s="391">
        <v>18856.6666</v>
      </c>
      <c r="H44" s="391">
        <v>24548.808199999999</v>
      </c>
      <c r="I44" s="391">
        <v>28103.856100000001</v>
      </c>
      <c r="J44" s="302">
        <v>22120.28</v>
      </c>
      <c r="K44" s="390">
        <v>111.54</v>
      </c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</row>
    <row r="45" spans="1:25" ht="19.5" customHeight="1">
      <c r="A45" s="346" t="s">
        <v>442</v>
      </c>
      <c r="B45" s="347" t="s">
        <v>441</v>
      </c>
      <c r="C45" s="342">
        <v>74.011499999999998</v>
      </c>
      <c r="D45" s="343">
        <v>17859.712100000001</v>
      </c>
      <c r="E45" s="388">
        <v>110.4212</v>
      </c>
      <c r="F45" s="389">
        <v>12521.415999999999</v>
      </c>
      <c r="G45" s="389">
        <v>13608.7413</v>
      </c>
      <c r="H45" s="389">
        <v>32207.233899999999</v>
      </c>
      <c r="I45" s="389">
        <v>40370.320699999997</v>
      </c>
      <c r="J45" s="343">
        <v>23180.338500000002</v>
      </c>
      <c r="K45" s="388">
        <v>108.78</v>
      </c>
    </row>
    <row r="46" spans="1:25" ht="19.5" customHeight="1">
      <c r="A46" s="306" t="s">
        <v>440</v>
      </c>
      <c r="B46" s="347" t="s">
        <v>439</v>
      </c>
      <c r="C46" s="303">
        <v>31.4133</v>
      </c>
      <c r="D46" s="302">
        <v>21508.656999999999</v>
      </c>
      <c r="E46" s="390">
        <v>106.5103</v>
      </c>
      <c r="F46" s="391">
        <v>13106.529399999999</v>
      </c>
      <c r="G46" s="391">
        <v>16909.0772</v>
      </c>
      <c r="H46" s="391">
        <v>25673.609799999998</v>
      </c>
      <c r="I46" s="391">
        <v>30286.7922</v>
      </c>
      <c r="J46" s="302">
        <v>21900.508999999998</v>
      </c>
      <c r="K46" s="390">
        <v>105.12</v>
      </c>
    </row>
    <row r="47" spans="1:25" ht="19.5" customHeight="1">
      <c r="A47" s="346" t="s">
        <v>438</v>
      </c>
      <c r="B47" s="347" t="s">
        <v>437</v>
      </c>
      <c r="C47" s="342">
        <v>29.043199999999999</v>
      </c>
      <c r="D47" s="343">
        <v>21584.292000000001</v>
      </c>
      <c r="E47" s="388">
        <v>106.2503</v>
      </c>
      <c r="F47" s="389">
        <v>13079.796899999999</v>
      </c>
      <c r="G47" s="389">
        <v>16882.542600000001</v>
      </c>
      <c r="H47" s="389">
        <v>25779.788</v>
      </c>
      <c r="I47" s="389">
        <v>30447.438600000001</v>
      </c>
      <c r="J47" s="343">
        <v>21939.703600000001</v>
      </c>
      <c r="K47" s="388">
        <v>104.94</v>
      </c>
    </row>
    <row r="48" spans="1:25" s="384" customFormat="1" ht="19.5" customHeight="1">
      <c r="A48" s="306" t="s">
        <v>436</v>
      </c>
      <c r="B48" s="347" t="s">
        <v>435</v>
      </c>
      <c r="C48" s="342">
        <v>2.3671000000000002</v>
      </c>
      <c r="D48" s="343">
        <v>20901.652999999998</v>
      </c>
      <c r="E48" s="388">
        <v>109.4153</v>
      </c>
      <c r="F48" s="389">
        <v>14136.773800000001</v>
      </c>
      <c r="G48" s="389">
        <v>17183.4169</v>
      </c>
      <c r="H48" s="389">
        <v>24577.1459</v>
      </c>
      <c r="I48" s="389">
        <v>28559.420399999999</v>
      </c>
      <c r="J48" s="343">
        <v>21423.427500000002</v>
      </c>
      <c r="K48" s="388">
        <v>107.01</v>
      </c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</row>
    <row r="49" spans="1:11" ht="19.5" customHeight="1">
      <c r="A49" s="346">
        <v>63</v>
      </c>
      <c r="B49" s="347" t="s">
        <v>434</v>
      </c>
      <c r="C49" s="342" t="s">
        <v>265</v>
      </c>
      <c r="D49" s="343" t="s">
        <v>265</v>
      </c>
      <c r="E49" s="388" t="s">
        <v>265</v>
      </c>
      <c r="F49" s="389" t="s">
        <v>265</v>
      </c>
      <c r="G49" s="389" t="s">
        <v>265</v>
      </c>
      <c r="H49" s="389" t="s">
        <v>265</v>
      </c>
      <c r="I49" s="389" t="s">
        <v>265</v>
      </c>
      <c r="J49" s="343" t="s">
        <v>265</v>
      </c>
      <c r="K49" s="388" t="s">
        <v>265</v>
      </c>
    </row>
    <row r="50" spans="1:11" ht="19.5" customHeight="1">
      <c r="A50" s="346" t="s">
        <v>433</v>
      </c>
      <c r="B50" s="347" t="s">
        <v>432</v>
      </c>
      <c r="C50" s="303">
        <v>497.54349999999999</v>
      </c>
      <c r="D50" s="302">
        <v>25627.942599999998</v>
      </c>
      <c r="E50" s="390">
        <v>107.5626</v>
      </c>
      <c r="F50" s="391">
        <v>14670.2048</v>
      </c>
      <c r="G50" s="391">
        <v>19677.018700000001</v>
      </c>
      <c r="H50" s="391">
        <v>32002.777399999999</v>
      </c>
      <c r="I50" s="391">
        <v>39483.303</v>
      </c>
      <c r="J50" s="302">
        <v>26655.402699999999</v>
      </c>
      <c r="K50" s="390">
        <v>107.57</v>
      </c>
    </row>
    <row r="51" spans="1:11" ht="19.5" customHeight="1">
      <c r="A51" s="306" t="s">
        <v>431</v>
      </c>
      <c r="B51" s="347" t="s">
        <v>430</v>
      </c>
      <c r="C51" s="342">
        <v>81.964200000000005</v>
      </c>
      <c r="D51" s="343">
        <v>22223.8511</v>
      </c>
      <c r="E51" s="388">
        <v>107.3061</v>
      </c>
      <c r="F51" s="389">
        <v>12673.331899999999</v>
      </c>
      <c r="G51" s="389">
        <v>16862.688600000001</v>
      </c>
      <c r="H51" s="389">
        <v>28237.3325</v>
      </c>
      <c r="I51" s="389">
        <v>35186.873299999999</v>
      </c>
      <c r="J51" s="343">
        <v>23479.3802</v>
      </c>
      <c r="K51" s="388">
        <v>107.69</v>
      </c>
    </row>
    <row r="52" spans="1:11" ht="19.5" customHeight="1">
      <c r="A52" s="346" t="s">
        <v>429</v>
      </c>
      <c r="B52" s="347" t="s">
        <v>428</v>
      </c>
      <c r="C52" s="303">
        <v>261.77879999999999</v>
      </c>
      <c r="D52" s="302">
        <v>27179.563300000002</v>
      </c>
      <c r="E52" s="390">
        <v>107.3562</v>
      </c>
      <c r="F52" s="391">
        <v>16144.579</v>
      </c>
      <c r="G52" s="391">
        <v>21895.280500000001</v>
      </c>
      <c r="H52" s="391">
        <v>33447.910799999998</v>
      </c>
      <c r="I52" s="391">
        <v>40972.178500000002</v>
      </c>
      <c r="J52" s="302">
        <v>28203.025699999998</v>
      </c>
      <c r="K52" s="390">
        <v>107.59</v>
      </c>
    </row>
    <row r="53" spans="1:11" ht="19.5" customHeight="1">
      <c r="A53" s="306" t="s">
        <v>427</v>
      </c>
      <c r="B53" s="347" t="s">
        <v>426</v>
      </c>
      <c r="C53" s="342">
        <v>18.2117</v>
      </c>
      <c r="D53" s="343">
        <v>24209.827700000002</v>
      </c>
      <c r="E53" s="388">
        <v>105.3843</v>
      </c>
      <c r="F53" s="389">
        <v>12908.923500000001</v>
      </c>
      <c r="G53" s="389">
        <v>17541.833299999998</v>
      </c>
      <c r="H53" s="389">
        <v>30711.102900000002</v>
      </c>
      <c r="I53" s="389">
        <v>37453.624300000003</v>
      </c>
      <c r="J53" s="343">
        <v>25200.766800000001</v>
      </c>
      <c r="K53" s="388">
        <v>105.19</v>
      </c>
    </row>
    <row r="54" spans="1:11" ht="19.5" customHeight="1">
      <c r="A54" s="346" t="s">
        <v>425</v>
      </c>
      <c r="B54" s="347" t="s">
        <v>424</v>
      </c>
      <c r="C54" s="303">
        <v>60.463500000000003</v>
      </c>
      <c r="D54" s="302">
        <v>28872.579000000002</v>
      </c>
      <c r="E54" s="390">
        <v>106.11150000000001</v>
      </c>
      <c r="F54" s="391">
        <v>17964.432199999999</v>
      </c>
      <c r="G54" s="391">
        <v>23239.179499999998</v>
      </c>
      <c r="H54" s="391">
        <v>35911.082199999997</v>
      </c>
      <c r="I54" s="391">
        <v>43247.417000000001</v>
      </c>
      <c r="J54" s="302">
        <v>30011.541099999999</v>
      </c>
      <c r="K54" s="390">
        <v>106.77</v>
      </c>
    </row>
    <row r="55" spans="1:11" ht="19.5" customHeight="1">
      <c r="A55" s="306" t="s">
        <v>423</v>
      </c>
      <c r="B55" s="347" t="s">
        <v>422</v>
      </c>
      <c r="C55" s="342">
        <v>75.125200000000007</v>
      </c>
      <c r="D55" s="343">
        <v>20798.753799999999</v>
      </c>
      <c r="E55" s="388">
        <v>107.8091</v>
      </c>
      <c r="F55" s="389">
        <v>12754.8889</v>
      </c>
      <c r="G55" s="389">
        <v>16192.1942</v>
      </c>
      <c r="H55" s="389">
        <v>26858.591</v>
      </c>
      <c r="I55" s="389">
        <v>33098.732499999998</v>
      </c>
      <c r="J55" s="343">
        <v>22379.245599999998</v>
      </c>
      <c r="K55" s="388">
        <v>108.74</v>
      </c>
    </row>
    <row r="56" spans="1:11" ht="19.5" customHeight="1">
      <c r="A56" s="346" t="s">
        <v>421</v>
      </c>
      <c r="B56" s="347" t="s">
        <v>420</v>
      </c>
      <c r="C56" s="303">
        <v>613.39449999999999</v>
      </c>
      <c r="D56" s="302">
        <v>25101.675500000001</v>
      </c>
      <c r="E56" s="390">
        <v>107.8796</v>
      </c>
      <c r="F56" s="391">
        <v>15355.507600000001</v>
      </c>
      <c r="G56" s="391">
        <v>19814.550200000001</v>
      </c>
      <c r="H56" s="391">
        <v>30491.7284</v>
      </c>
      <c r="I56" s="391">
        <v>36677.665999999997</v>
      </c>
      <c r="J56" s="302">
        <v>25730.4431</v>
      </c>
      <c r="K56" s="390">
        <v>107.65</v>
      </c>
    </row>
    <row r="57" spans="1:11" ht="19.5" customHeight="1">
      <c r="A57" s="306" t="s">
        <v>419</v>
      </c>
      <c r="B57" s="347" t="s">
        <v>418</v>
      </c>
      <c r="C57" s="342">
        <v>183.37440000000001</v>
      </c>
      <c r="D57" s="343">
        <v>25643.246299999999</v>
      </c>
      <c r="E57" s="388">
        <v>107.4358</v>
      </c>
      <c r="F57" s="389">
        <v>16560.479800000001</v>
      </c>
      <c r="G57" s="389">
        <v>20545.8586</v>
      </c>
      <c r="H57" s="389">
        <v>31292.553599999999</v>
      </c>
      <c r="I57" s="389">
        <v>37553.042699999998</v>
      </c>
      <c r="J57" s="343">
        <v>26527.635999999999</v>
      </c>
      <c r="K57" s="388">
        <v>107.38</v>
      </c>
    </row>
    <row r="58" spans="1:11" ht="19.5" customHeight="1">
      <c r="A58" s="346" t="s">
        <v>417</v>
      </c>
      <c r="B58" s="347" t="s">
        <v>416</v>
      </c>
      <c r="C58" s="303">
        <v>150.2919</v>
      </c>
      <c r="D58" s="302">
        <v>24619.047200000001</v>
      </c>
      <c r="E58" s="390">
        <v>109.47190000000001</v>
      </c>
      <c r="F58" s="391">
        <v>16403.793900000001</v>
      </c>
      <c r="G58" s="391">
        <v>20004.0648</v>
      </c>
      <c r="H58" s="391">
        <v>29865.638200000001</v>
      </c>
      <c r="I58" s="391">
        <v>35430.516000000003</v>
      </c>
      <c r="J58" s="302">
        <v>25517.815699999999</v>
      </c>
      <c r="K58" s="390">
        <v>109.02</v>
      </c>
    </row>
    <row r="59" spans="1:11" ht="19.5" customHeight="1">
      <c r="A59" s="306" t="s">
        <v>415</v>
      </c>
      <c r="B59" s="347" t="s">
        <v>414</v>
      </c>
      <c r="C59" s="342">
        <v>279.72820000000002</v>
      </c>
      <c r="D59" s="343">
        <v>25003.057499999999</v>
      </c>
      <c r="E59" s="388">
        <v>107.5521</v>
      </c>
      <c r="F59" s="389">
        <v>14200.545899999999</v>
      </c>
      <c r="G59" s="389">
        <v>19086.6862</v>
      </c>
      <c r="H59" s="389">
        <v>30324.832699999999</v>
      </c>
      <c r="I59" s="389">
        <v>36607.887699999999</v>
      </c>
      <c r="J59" s="343">
        <v>25322.084299999999</v>
      </c>
      <c r="K59" s="388">
        <v>107.36</v>
      </c>
    </row>
    <row r="60" spans="1:11" ht="19.5" customHeight="1">
      <c r="A60" s="346" t="s">
        <v>413</v>
      </c>
      <c r="B60" s="347" t="s">
        <v>412</v>
      </c>
      <c r="C60" s="303">
        <v>225.36600000000001</v>
      </c>
      <c r="D60" s="302">
        <v>16825.479500000001</v>
      </c>
      <c r="E60" s="390">
        <v>108.1408</v>
      </c>
      <c r="F60" s="391">
        <v>11502.722100000001</v>
      </c>
      <c r="G60" s="391">
        <v>13304.9421</v>
      </c>
      <c r="H60" s="391">
        <v>22009.798900000002</v>
      </c>
      <c r="I60" s="391">
        <v>27265.678400000001</v>
      </c>
      <c r="J60" s="302">
        <v>18394.582399999999</v>
      </c>
      <c r="K60" s="390">
        <v>108.27</v>
      </c>
    </row>
    <row r="61" spans="1:11" ht="19.5" customHeight="1">
      <c r="A61" s="306" t="s">
        <v>411</v>
      </c>
      <c r="B61" s="347" t="s">
        <v>410</v>
      </c>
      <c r="C61" s="303">
        <v>70.809200000000004</v>
      </c>
      <c r="D61" s="302">
        <v>14191</v>
      </c>
      <c r="E61" s="390">
        <v>109.4113</v>
      </c>
      <c r="F61" s="391">
        <v>11380.329900000001</v>
      </c>
      <c r="G61" s="391">
        <v>12507.6666</v>
      </c>
      <c r="H61" s="391">
        <v>16307.5833</v>
      </c>
      <c r="I61" s="391">
        <v>19291.429100000001</v>
      </c>
      <c r="J61" s="302">
        <v>14945.3922</v>
      </c>
      <c r="K61" s="390">
        <v>107.8</v>
      </c>
    </row>
    <row r="62" spans="1:11" ht="19.5" customHeight="1">
      <c r="A62" s="346" t="s">
        <v>409</v>
      </c>
      <c r="B62" s="347" t="s">
        <v>408</v>
      </c>
      <c r="C62" s="342">
        <v>5.8400999999999996</v>
      </c>
      <c r="D62" s="343">
        <v>17373.756799999999</v>
      </c>
      <c r="E62" s="388">
        <v>105.30759999999999</v>
      </c>
      <c r="F62" s="389">
        <v>12235.1021</v>
      </c>
      <c r="G62" s="389">
        <v>13774.051600000001</v>
      </c>
      <c r="H62" s="389">
        <v>21467.554400000001</v>
      </c>
      <c r="I62" s="389">
        <v>26469.290700000001</v>
      </c>
      <c r="J62" s="343">
        <v>18582.065600000002</v>
      </c>
      <c r="K62" s="388">
        <v>107.59</v>
      </c>
    </row>
    <row r="63" spans="1:11" ht="19.5" customHeight="1">
      <c r="A63" s="306" t="s">
        <v>407</v>
      </c>
      <c r="B63" s="347" t="s">
        <v>406</v>
      </c>
      <c r="C63" s="303">
        <v>110.2894</v>
      </c>
      <c r="D63" s="302">
        <v>20411.880499999999</v>
      </c>
      <c r="E63" s="390">
        <v>108.25960000000001</v>
      </c>
      <c r="F63" s="391">
        <v>12133.3333</v>
      </c>
      <c r="G63" s="391">
        <v>16013.1792</v>
      </c>
      <c r="H63" s="391">
        <v>25317.394199999999</v>
      </c>
      <c r="I63" s="391">
        <v>29949.461299999999</v>
      </c>
      <c r="J63" s="302">
        <v>21115.5658</v>
      </c>
      <c r="K63" s="390">
        <v>107.91</v>
      </c>
    </row>
    <row r="64" spans="1:11" ht="19.5" customHeight="1">
      <c r="A64" s="346" t="s">
        <v>405</v>
      </c>
      <c r="B64" s="347" t="s">
        <v>404</v>
      </c>
      <c r="C64" s="342">
        <v>7.6424000000000003</v>
      </c>
      <c r="D64" s="343">
        <v>15313.4166</v>
      </c>
      <c r="E64" s="388">
        <v>111.9974</v>
      </c>
      <c r="F64" s="389">
        <v>11386.4853</v>
      </c>
      <c r="G64" s="389">
        <v>12226.6585</v>
      </c>
      <c r="H64" s="389">
        <v>18018.893199999999</v>
      </c>
      <c r="I64" s="389">
        <v>22869.035100000001</v>
      </c>
      <c r="J64" s="343">
        <v>16297.2446</v>
      </c>
      <c r="K64" s="388">
        <v>111.07</v>
      </c>
    </row>
    <row r="65" spans="1:11" ht="19.5" customHeight="1">
      <c r="A65" s="306" t="s">
        <v>403</v>
      </c>
      <c r="B65" s="347" t="s">
        <v>402</v>
      </c>
      <c r="C65" s="303">
        <v>6.5699999999999995E-2</v>
      </c>
      <c r="D65" s="302">
        <v>15096.2222</v>
      </c>
      <c r="E65" s="390">
        <v>109.40560000000001</v>
      </c>
      <c r="F65" s="391">
        <v>12370.5833</v>
      </c>
      <c r="G65" s="391">
        <v>13518.3128</v>
      </c>
      <c r="H65" s="391">
        <v>17318.833299999998</v>
      </c>
      <c r="I65" s="391">
        <v>21107.188900000001</v>
      </c>
      <c r="J65" s="302">
        <v>15937.396000000001</v>
      </c>
      <c r="K65" s="390">
        <v>108.32</v>
      </c>
    </row>
    <row r="66" spans="1:11" ht="19.5" customHeight="1">
      <c r="A66" s="346" t="s">
        <v>401</v>
      </c>
      <c r="B66" s="347" t="s">
        <v>400</v>
      </c>
      <c r="C66" s="342">
        <v>30.142099999999999</v>
      </c>
      <c r="D66" s="343">
        <v>15770.5928</v>
      </c>
      <c r="E66" s="388">
        <v>110.26390000000001</v>
      </c>
      <c r="F66" s="389">
        <v>11127.1541</v>
      </c>
      <c r="G66" s="389">
        <v>12126.5335</v>
      </c>
      <c r="H66" s="389">
        <v>19988.921200000001</v>
      </c>
      <c r="I66" s="389">
        <v>25148.3413</v>
      </c>
      <c r="J66" s="343">
        <v>17008.3135</v>
      </c>
      <c r="K66" s="388">
        <v>108.78</v>
      </c>
    </row>
    <row r="67" spans="1:11" ht="19.5" customHeight="1" thickBot="1">
      <c r="A67" s="346"/>
      <c r="B67" s="345" t="s">
        <v>363</v>
      </c>
      <c r="C67" s="342">
        <v>2.3803999999999998</v>
      </c>
      <c r="D67" s="343">
        <v>13088.2976</v>
      </c>
      <c r="E67" s="388">
        <v>95.836600000000004</v>
      </c>
      <c r="F67" s="389">
        <v>11000</v>
      </c>
      <c r="G67" s="389">
        <v>12878.3097</v>
      </c>
      <c r="H67" s="389">
        <v>20858.7156</v>
      </c>
      <c r="I67" s="389">
        <v>26132.348399999999</v>
      </c>
      <c r="J67" s="343">
        <v>17382.688099999999</v>
      </c>
      <c r="K67" s="388">
        <v>105.67</v>
      </c>
    </row>
    <row r="68" spans="1:11" ht="19.5" customHeight="1" thickTop="1">
      <c r="A68" s="387"/>
      <c r="B68" s="354" t="s">
        <v>224</v>
      </c>
      <c r="C68" s="291">
        <v>3693.1914000000002</v>
      </c>
      <c r="D68" s="290">
        <v>26842.817800000001</v>
      </c>
      <c r="E68" s="385">
        <v>107.4469</v>
      </c>
      <c r="F68" s="386">
        <v>14106.4761</v>
      </c>
      <c r="G68" s="386">
        <v>19674.233700000001</v>
      </c>
      <c r="H68" s="386">
        <v>35549.852800000001</v>
      </c>
      <c r="I68" s="386">
        <v>48718.034399999997</v>
      </c>
      <c r="J68" s="290">
        <v>31108.6126</v>
      </c>
      <c r="K68" s="385">
        <v>107.06</v>
      </c>
    </row>
    <row r="71" spans="1:11">
      <c r="B71" s="384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9" orientation="portrait" r:id="rId1"/>
  <headerFooter scaleWithDoc="0">
    <oddHeader>&amp;R&amp;"Arial,Obyčejné"Strana 7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>
    <tabColor rgb="FFC00000"/>
    <pageSetUpPr fitToPage="1"/>
  </sheetPr>
  <dimension ref="A1:AI37"/>
  <sheetViews>
    <sheetView showGridLines="0" zoomScaleNormal="100" workbookViewId="0">
      <selection activeCell="A10" sqref="A10"/>
    </sheetView>
  </sheetViews>
  <sheetFormatPr defaultColWidth="8.28515625" defaultRowHeight="12.75"/>
  <cols>
    <col min="1" max="1" width="5.140625" style="287" customWidth="1"/>
    <col min="2" max="2" width="35.140625" style="287" customWidth="1"/>
    <col min="3" max="3" width="13.140625" style="287" customWidth="1"/>
    <col min="4" max="14" width="11.42578125" style="287" customWidth="1"/>
    <col min="15" max="232" width="8.28515625" style="287"/>
    <col min="233" max="233" width="6.28515625" style="287" customWidth="1"/>
    <col min="234" max="234" width="35.140625" style="287" customWidth="1"/>
    <col min="235" max="235" width="10.28515625" style="287" customWidth="1"/>
    <col min="236" max="238" width="8.28515625" style="287"/>
    <col min="239" max="241" width="8.85546875" style="287" customWidth="1"/>
    <col min="242" max="247" width="11.28515625" style="287" customWidth="1"/>
    <col min="248" max="488" width="8.28515625" style="287"/>
    <col min="489" max="489" width="6.28515625" style="287" customWidth="1"/>
    <col min="490" max="490" width="35.140625" style="287" customWidth="1"/>
    <col min="491" max="491" width="10.28515625" style="287" customWidth="1"/>
    <col min="492" max="494" width="8.28515625" style="287"/>
    <col min="495" max="497" width="8.85546875" style="287" customWidth="1"/>
    <col min="498" max="503" width="11.28515625" style="287" customWidth="1"/>
    <col min="504" max="744" width="8.28515625" style="287"/>
    <col min="745" max="745" width="6.28515625" style="287" customWidth="1"/>
    <col min="746" max="746" width="35.140625" style="287" customWidth="1"/>
    <col min="747" max="747" width="10.28515625" style="287" customWidth="1"/>
    <col min="748" max="750" width="8.28515625" style="287"/>
    <col min="751" max="753" width="8.85546875" style="287" customWidth="1"/>
    <col min="754" max="759" width="11.28515625" style="287" customWidth="1"/>
    <col min="760" max="1000" width="8.28515625" style="287"/>
    <col min="1001" max="1001" width="6.28515625" style="287" customWidth="1"/>
    <col min="1002" max="1002" width="35.140625" style="287" customWidth="1"/>
    <col min="1003" max="1003" width="10.28515625" style="287" customWidth="1"/>
    <col min="1004" max="1006" width="8.28515625" style="287"/>
    <col min="1007" max="1009" width="8.85546875" style="287" customWidth="1"/>
    <col min="1010" max="1015" width="11.28515625" style="287" customWidth="1"/>
    <col min="1016" max="1256" width="8.28515625" style="287"/>
    <col min="1257" max="1257" width="6.28515625" style="287" customWidth="1"/>
    <col min="1258" max="1258" width="35.140625" style="287" customWidth="1"/>
    <col min="1259" max="1259" width="10.28515625" style="287" customWidth="1"/>
    <col min="1260" max="1262" width="8.28515625" style="287"/>
    <col min="1263" max="1265" width="8.85546875" style="287" customWidth="1"/>
    <col min="1266" max="1271" width="11.28515625" style="287" customWidth="1"/>
    <col min="1272" max="1512" width="8.28515625" style="287"/>
    <col min="1513" max="1513" width="6.28515625" style="287" customWidth="1"/>
    <col min="1514" max="1514" width="35.140625" style="287" customWidth="1"/>
    <col min="1515" max="1515" width="10.28515625" style="287" customWidth="1"/>
    <col min="1516" max="1518" width="8.28515625" style="287"/>
    <col min="1519" max="1521" width="8.85546875" style="287" customWidth="1"/>
    <col min="1522" max="1527" width="11.28515625" style="287" customWidth="1"/>
    <col min="1528" max="1768" width="8.28515625" style="287"/>
    <col min="1769" max="1769" width="6.28515625" style="287" customWidth="1"/>
    <col min="1770" max="1770" width="35.140625" style="287" customWidth="1"/>
    <col min="1771" max="1771" width="10.28515625" style="287" customWidth="1"/>
    <col min="1772" max="1774" width="8.28515625" style="287"/>
    <col min="1775" max="1777" width="8.85546875" style="287" customWidth="1"/>
    <col min="1778" max="1783" width="11.28515625" style="287" customWidth="1"/>
    <col min="1784" max="2024" width="8.28515625" style="287"/>
    <col min="2025" max="2025" width="6.28515625" style="287" customWidth="1"/>
    <col min="2026" max="2026" width="35.140625" style="287" customWidth="1"/>
    <col min="2027" max="2027" width="10.28515625" style="287" customWidth="1"/>
    <col min="2028" max="2030" width="8.28515625" style="287"/>
    <col min="2031" max="2033" width="8.85546875" style="287" customWidth="1"/>
    <col min="2034" max="2039" width="11.28515625" style="287" customWidth="1"/>
    <col min="2040" max="2280" width="8.28515625" style="287"/>
    <col min="2281" max="2281" width="6.28515625" style="287" customWidth="1"/>
    <col min="2282" max="2282" width="35.140625" style="287" customWidth="1"/>
    <col min="2283" max="2283" width="10.28515625" style="287" customWidth="1"/>
    <col min="2284" max="2286" width="8.28515625" style="287"/>
    <col min="2287" max="2289" width="8.85546875" style="287" customWidth="1"/>
    <col min="2290" max="2295" width="11.28515625" style="287" customWidth="1"/>
    <col min="2296" max="2536" width="8.28515625" style="287"/>
    <col min="2537" max="2537" width="6.28515625" style="287" customWidth="1"/>
    <col min="2538" max="2538" width="35.140625" style="287" customWidth="1"/>
    <col min="2539" max="2539" width="10.28515625" style="287" customWidth="1"/>
    <col min="2540" max="2542" width="8.28515625" style="287"/>
    <col min="2543" max="2545" width="8.85546875" style="287" customWidth="1"/>
    <col min="2546" max="2551" width="11.28515625" style="287" customWidth="1"/>
    <col min="2552" max="2792" width="8.28515625" style="287"/>
    <col min="2793" max="2793" width="6.28515625" style="287" customWidth="1"/>
    <col min="2794" max="2794" width="35.140625" style="287" customWidth="1"/>
    <col min="2795" max="2795" width="10.28515625" style="287" customWidth="1"/>
    <col min="2796" max="2798" width="8.28515625" style="287"/>
    <col min="2799" max="2801" width="8.85546875" style="287" customWidth="1"/>
    <col min="2802" max="2807" width="11.28515625" style="287" customWidth="1"/>
    <col min="2808" max="3048" width="8.28515625" style="287"/>
    <col min="3049" max="3049" width="6.28515625" style="287" customWidth="1"/>
    <col min="3050" max="3050" width="35.140625" style="287" customWidth="1"/>
    <col min="3051" max="3051" width="10.28515625" style="287" customWidth="1"/>
    <col min="3052" max="3054" width="8.28515625" style="287"/>
    <col min="3055" max="3057" width="8.85546875" style="287" customWidth="1"/>
    <col min="3058" max="3063" width="11.28515625" style="287" customWidth="1"/>
    <col min="3064" max="3304" width="8.28515625" style="287"/>
    <col min="3305" max="3305" width="6.28515625" style="287" customWidth="1"/>
    <col min="3306" max="3306" width="35.140625" style="287" customWidth="1"/>
    <col min="3307" max="3307" width="10.28515625" style="287" customWidth="1"/>
    <col min="3308" max="3310" width="8.28515625" style="287"/>
    <col min="3311" max="3313" width="8.85546875" style="287" customWidth="1"/>
    <col min="3314" max="3319" width="11.28515625" style="287" customWidth="1"/>
    <col min="3320" max="3560" width="8.28515625" style="287"/>
    <col min="3561" max="3561" width="6.28515625" style="287" customWidth="1"/>
    <col min="3562" max="3562" width="35.140625" style="287" customWidth="1"/>
    <col min="3563" max="3563" width="10.28515625" style="287" customWidth="1"/>
    <col min="3564" max="3566" width="8.28515625" style="287"/>
    <col min="3567" max="3569" width="8.85546875" style="287" customWidth="1"/>
    <col min="3570" max="3575" width="11.28515625" style="287" customWidth="1"/>
    <col min="3576" max="3816" width="8.28515625" style="287"/>
    <col min="3817" max="3817" width="6.28515625" style="287" customWidth="1"/>
    <col min="3818" max="3818" width="35.140625" style="287" customWidth="1"/>
    <col min="3819" max="3819" width="10.28515625" style="287" customWidth="1"/>
    <col min="3820" max="3822" width="8.28515625" style="287"/>
    <col min="3823" max="3825" width="8.85546875" style="287" customWidth="1"/>
    <col min="3826" max="3831" width="11.28515625" style="287" customWidth="1"/>
    <col min="3832" max="4072" width="8.28515625" style="287"/>
    <col min="4073" max="4073" width="6.28515625" style="287" customWidth="1"/>
    <col min="4074" max="4074" width="35.140625" style="287" customWidth="1"/>
    <col min="4075" max="4075" width="10.28515625" style="287" customWidth="1"/>
    <col min="4076" max="4078" width="8.28515625" style="287"/>
    <col min="4079" max="4081" width="8.85546875" style="287" customWidth="1"/>
    <col min="4082" max="4087" width="11.28515625" style="287" customWidth="1"/>
    <col min="4088" max="4328" width="8.28515625" style="287"/>
    <col min="4329" max="4329" width="6.28515625" style="287" customWidth="1"/>
    <col min="4330" max="4330" width="35.140625" style="287" customWidth="1"/>
    <col min="4331" max="4331" width="10.28515625" style="287" customWidth="1"/>
    <col min="4332" max="4334" width="8.28515625" style="287"/>
    <col min="4335" max="4337" width="8.85546875" style="287" customWidth="1"/>
    <col min="4338" max="4343" width="11.28515625" style="287" customWidth="1"/>
    <col min="4344" max="4584" width="8.28515625" style="287"/>
    <col min="4585" max="4585" width="6.28515625" style="287" customWidth="1"/>
    <col min="4586" max="4586" width="35.140625" style="287" customWidth="1"/>
    <col min="4587" max="4587" width="10.28515625" style="287" customWidth="1"/>
    <col min="4588" max="4590" width="8.28515625" style="287"/>
    <col min="4591" max="4593" width="8.85546875" style="287" customWidth="1"/>
    <col min="4594" max="4599" width="11.28515625" style="287" customWidth="1"/>
    <col min="4600" max="4840" width="8.28515625" style="287"/>
    <col min="4841" max="4841" width="6.28515625" style="287" customWidth="1"/>
    <col min="4842" max="4842" width="35.140625" style="287" customWidth="1"/>
    <col min="4843" max="4843" width="10.28515625" style="287" customWidth="1"/>
    <col min="4844" max="4846" width="8.28515625" style="287"/>
    <col min="4847" max="4849" width="8.85546875" style="287" customWidth="1"/>
    <col min="4850" max="4855" width="11.28515625" style="287" customWidth="1"/>
    <col min="4856" max="5096" width="8.28515625" style="287"/>
    <col min="5097" max="5097" width="6.28515625" style="287" customWidth="1"/>
    <col min="5098" max="5098" width="35.140625" style="287" customWidth="1"/>
    <col min="5099" max="5099" width="10.28515625" style="287" customWidth="1"/>
    <col min="5100" max="5102" width="8.28515625" style="287"/>
    <col min="5103" max="5105" width="8.85546875" style="287" customWidth="1"/>
    <col min="5106" max="5111" width="11.28515625" style="287" customWidth="1"/>
    <col min="5112" max="5352" width="8.28515625" style="287"/>
    <col min="5353" max="5353" width="6.28515625" style="287" customWidth="1"/>
    <col min="5354" max="5354" width="35.140625" style="287" customWidth="1"/>
    <col min="5355" max="5355" width="10.28515625" style="287" customWidth="1"/>
    <col min="5356" max="5358" width="8.28515625" style="287"/>
    <col min="5359" max="5361" width="8.85546875" style="287" customWidth="1"/>
    <col min="5362" max="5367" width="11.28515625" style="287" customWidth="1"/>
    <col min="5368" max="5608" width="8.28515625" style="287"/>
    <col min="5609" max="5609" width="6.28515625" style="287" customWidth="1"/>
    <col min="5610" max="5610" width="35.140625" style="287" customWidth="1"/>
    <col min="5611" max="5611" width="10.28515625" style="287" customWidth="1"/>
    <col min="5612" max="5614" width="8.28515625" style="287"/>
    <col min="5615" max="5617" width="8.85546875" style="287" customWidth="1"/>
    <col min="5618" max="5623" width="11.28515625" style="287" customWidth="1"/>
    <col min="5624" max="5864" width="8.28515625" style="287"/>
    <col min="5865" max="5865" width="6.28515625" style="287" customWidth="1"/>
    <col min="5866" max="5866" width="35.140625" style="287" customWidth="1"/>
    <col min="5867" max="5867" width="10.28515625" style="287" customWidth="1"/>
    <col min="5868" max="5870" width="8.28515625" style="287"/>
    <col min="5871" max="5873" width="8.85546875" style="287" customWidth="1"/>
    <col min="5874" max="5879" width="11.28515625" style="287" customWidth="1"/>
    <col min="5880" max="6120" width="8.28515625" style="287"/>
    <col min="6121" max="6121" width="6.28515625" style="287" customWidth="1"/>
    <col min="6122" max="6122" width="35.140625" style="287" customWidth="1"/>
    <col min="6123" max="6123" width="10.28515625" style="287" customWidth="1"/>
    <col min="6124" max="6126" width="8.28515625" style="287"/>
    <col min="6127" max="6129" width="8.85546875" style="287" customWidth="1"/>
    <col min="6130" max="6135" width="11.28515625" style="287" customWidth="1"/>
    <col min="6136" max="6376" width="8.28515625" style="287"/>
    <col min="6377" max="6377" width="6.28515625" style="287" customWidth="1"/>
    <col min="6378" max="6378" width="35.140625" style="287" customWidth="1"/>
    <col min="6379" max="6379" width="10.28515625" style="287" customWidth="1"/>
    <col min="6380" max="6382" width="8.28515625" style="287"/>
    <col min="6383" max="6385" width="8.85546875" style="287" customWidth="1"/>
    <col min="6386" max="6391" width="11.28515625" style="287" customWidth="1"/>
    <col min="6392" max="6632" width="8.28515625" style="287"/>
    <col min="6633" max="6633" width="6.28515625" style="287" customWidth="1"/>
    <col min="6634" max="6634" width="35.140625" style="287" customWidth="1"/>
    <col min="6635" max="6635" width="10.28515625" style="287" customWidth="1"/>
    <col min="6636" max="6638" width="8.28515625" style="287"/>
    <col min="6639" max="6641" width="8.85546875" style="287" customWidth="1"/>
    <col min="6642" max="6647" width="11.28515625" style="287" customWidth="1"/>
    <col min="6648" max="6888" width="8.28515625" style="287"/>
    <col min="6889" max="6889" width="6.28515625" style="287" customWidth="1"/>
    <col min="6890" max="6890" width="35.140625" style="287" customWidth="1"/>
    <col min="6891" max="6891" width="10.28515625" style="287" customWidth="1"/>
    <col min="6892" max="6894" width="8.28515625" style="287"/>
    <col min="6895" max="6897" width="8.85546875" style="287" customWidth="1"/>
    <col min="6898" max="6903" width="11.28515625" style="287" customWidth="1"/>
    <col min="6904" max="7144" width="8.28515625" style="287"/>
    <col min="7145" max="7145" width="6.28515625" style="287" customWidth="1"/>
    <col min="7146" max="7146" width="35.140625" style="287" customWidth="1"/>
    <col min="7147" max="7147" width="10.28515625" style="287" customWidth="1"/>
    <col min="7148" max="7150" width="8.28515625" style="287"/>
    <col min="7151" max="7153" width="8.85546875" style="287" customWidth="1"/>
    <col min="7154" max="7159" width="11.28515625" style="287" customWidth="1"/>
    <col min="7160" max="7400" width="8.28515625" style="287"/>
    <col min="7401" max="7401" width="6.28515625" style="287" customWidth="1"/>
    <col min="7402" max="7402" width="35.140625" style="287" customWidth="1"/>
    <col min="7403" max="7403" width="10.28515625" style="287" customWidth="1"/>
    <col min="7404" max="7406" width="8.28515625" style="287"/>
    <col min="7407" max="7409" width="8.85546875" style="287" customWidth="1"/>
    <col min="7410" max="7415" width="11.28515625" style="287" customWidth="1"/>
    <col min="7416" max="7656" width="8.28515625" style="287"/>
    <col min="7657" max="7657" width="6.28515625" style="287" customWidth="1"/>
    <col min="7658" max="7658" width="35.140625" style="287" customWidth="1"/>
    <col min="7659" max="7659" width="10.28515625" style="287" customWidth="1"/>
    <col min="7660" max="7662" width="8.28515625" style="287"/>
    <col min="7663" max="7665" width="8.85546875" style="287" customWidth="1"/>
    <col min="7666" max="7671" width="11.28515625" style="287" customWidth="1"/>
    <col min="7672" max="7912" width="8.28515625" style="287"/>
    <col min="7913" max="7913" width="6.28515625" style="287" customWidth="1"/>
    <col min="7914" max="7914" width="35.140625" style="287" customWidth="1"/>
    <col min="7915" max="7915" width="10.28515625" style="287" customWidth="1"/>
    <col min="7916" max="7918" width="8.28515625" style="287"/>
    <col min="7919" max="7921" width="8.85546875" style="287" customWidth="1"/>
    <col min="7922" max="7927" width="11.28515625" style="287" customWidth="1"/>
    <col min="7928" max="8168" width="8.28515625" style="287"/>
    <col min="8169" max="8169" width="6.28515625" style="287" customWidth="1"/>
    <col min="8170" max="8170" width="35.140625" style="287" customWidth="1"/>
    <col min="8171" max="8171" width="10.28515625" style="287" customWidth="1"/>
    <col min="8172" max="8174" width="8.28515625" style="287"/>
    <col min="8175" max="8177" width="8.85546875" style="287" customWidth="1"/>
    <col min="8178" max="8183" width="11.28515625" style="287" customWidth="1"/>
    <col min="8184" max="8424" width="8.28515625" style="287"/>
    <col min="8425" max="8425" width="6.28515625" style="287" customWidth="1"/>
    <col min="8426" max="8426" width="35.140625" style="287" customWidth="1"/>
    <col min="8427" max="8427" width="10.28515625" style="287" customWidth="1"/>
    <col min="8428" max="8430" width="8.28515625" style="287"/>
    <col min="8431" max="8433" width="8.85546875" style="287" customWidth="1"/>
    <col min="8434" max="8439" width="11.28515625" style="287" customWidth="1"/>
    <col min="8440" max="8680" width="8.28515625" style="287"/>
    <col min="8681" max="8681" width="6.28515625" style="287" customWidth="1"/>
    <col min="8682" max="8682" width="35.140625" style="287" customWidth="1"/>
    <col min="8683" max="8683" width="10.28515625" style="287" customWidth="1"/>
    <col min="8684" max="8686" width="8.28515625" style="287"/>
    <col min="8687" max="8689" width="8.85546875" style="287" customWidth="1"/>
    <col min="8690" max="8695" width="11.28515625" style="287" customWidth="1"/>
    <col min="8696" max="8936" width="8.28515625" style="287"/>
    <col min="8937" max="8937" width="6.28515625" style="287" customWidth="1"/>
    <col min="8938" max="8938" width="35.140625" style="287" customWidth="1"/>
    <col min="8939" max="8939" width="10.28515625" style="287" customWidth="1"/>
    <col min="8940" max="8942" width="8.28515625" style="287"/>
    <col min="8943" max="8945" width="8.85546875" style="287" customWidth="1"/>
    <col min="8946" max="8951" width="11.28515625" style="287" customWidth="1"/>
    <col min="8952" max="9192" width="8.28515625" style="287"/>
    <col min="9193" max="9193" width="6.28515625" style="287" customWidth="1"/>
    <col min="9194" max="9194" width="35.140625" style="287" customWidth="1"/>
    <col min="9195" max="9195" width="10.28515625" style="287" customWidth="1"/>
    <col min="9196" max="9198" width="8.28515625" style="287"/>
    <col min="9199" max="9201" width="8.85546875" style="287" customWidth="1"/>
    <col min="9202" max="9207" width="11.28515625" style="287" customWidth="1"/>
    <col min="9208" max="9448" width="8.28515625" style="287"/>
    <col min="9449" max="9449" width="6.28515625" style="287" customWidth="1"/>
    <col min="9450" max="9450" width="35.140625" style="287" customWidth="1"/>
    <col min="9451" max="9451" width="10.28515625" style="287" customWidth="1"/>
    <col min="9452" max="9454" width="8.28515625" style="287"/>
    <col min="9455" max="9457" width="8.85546875" style="287" customWidth="1"/>
    <col min="9458" max="9463" width="11.28515625" style="287" customWidth="1"/>
    <col min="9464" max="9704" width="8.28515625" style="287"/>
    <col min="9705" max="9705" width="6.28515625" style="287" customWidth="1"/>
    <col min="9706" max="9706" width="35.140625" style="287" customWidth="1"/>
    <col min="9707" max="9707" width="10.28515625" style="287" customWidth="1"/>
    <col min="9708" max="9710" width="8.28515625" style="287"/>
    <col min="9711" max="9713" width="8.85546875" style="287" customWidth="1"/>
    <col min="9714" max="9719" width="11.28515625" style="287" customWidth="1"/>
    <col min="9720" max="9960" width="8.28515625" style="287"/>
    <col min="9961" max="9961" width="6.28515625" style="287" customWidth="1"/>
    <col min="9962" max="9962" width="35.140625" style="287" customWidth="1"/>
    <col min="9963" max="9963" width="10.28515625" style="287" customWidth="1"/>
    <col min="9964" max="9966" width="8.28515625" style="287"/>
    <col min="9967" max="9969" width="8.85546875" style="287" customWidth="1"/>
    <col min="9970" max="9975" width="11.28515625" style="287" customWidth="1"/>
    <col min="9976" max="10216" width="8.28515625" style="287"/>
    <col min="10217" max="10217" width="6.28515625" style="287" customWidth="1"/>
    <col min="10218" max="10218" width="35.140625" style="287" customWidth="1"/>
    <col min="10219" max="10219" width="10.28515625" style="287" customWidth="1"/>
    <col min="10220" max="10222" width="8.28515625" style="287"/>
    <col min="10223" max="10225" width="8.85546875" style="287" customWidth="1"/>
    <col min="10226" max="10231" width="11.28515625" style="287" customWidth="1"/>
    <col min="10232" max="10472" width="8.28515625" style="287"/>
    <col min="10473" max="10473" width="6.28515625" style="287" customWidth="1"/>
    <col min="10474" max="10474" width="35.140625" style="287" customWidth="1"/>
    <col min="10475" max="10475" width="10.28515625" style="287" customWidth="1"/>
    <col min="10476" max="10478" width="8.28515625" style="287"/>
    <col min="10479" max="10481" width="8.85546875" style="287" customWidth="1"/>
    <col min="10482" max="10487" width="11.28515625" style="287" customWidth="1"/>
    <col min="10488" max="10728" width="8.28515625" style="287"/>
    <col min="10729" max="10729" width="6.28515625" style="287" customWidth="1"/>
    <col min="10730" max="10730" width="35.140625" style="287" customWidth="1"/>
    <col min="10731" max="10731" width="10.28515625" style="287" customWidth="1"/>
    <col min="10732" max="10734" width="8.28515625" style="287"/>
    <col min="10735" max="10737" width="8.85546875" style="287" customWidth="1"/>
    <col min="10738" max="10743" width="11.28515625" style="287" customWidth="1"/>
    <col min="10744" max="10984" width="8.28515625" style="287"/>
    <col min="10985" max="10985" width="6.28515625" style="287" customWidth="1"/>
    <col min="10986" max="10986" width="35.140625" style="287" customWidth="1"/>
    <col min="10987" max="10987" width="10.28515625" style="287" customWidth="1"/>
    <col min="10988" max="10990" width="8.28515625" style="287"/>
    <col min="10991" max="10993" width="8.85546875" style="287" customWidth="1"/>
    <col min="10994" max="10999" width="11.28515625" style="287" customWidth="1"/>
    <col min="11000" max="11240" width="8.28515625" style="287"/>
    <col min="11241" max="11241" width="6.28515625" style="287" customWidth="1"/>
    <col min="11242" max="11242" width="35.140625" style="287" customWidth="1"/>
    <col min="11243" max="11243" width="10.28515625" style="287" customWidth="1"/>
    <col min="11244" max="11246" width="8.28515625" style="287"/>
    <col min="11247" max="11249" width="8.85546875" style="287" customWidth="1"/>
    <col min="11250" max="11255" width="11.28515625" style="287" customWidth="1"/>
    <col min="11256" max="11496" width="8.28515625" style="287"/>
    <col min="11497" max="11497" width="6.28515625" style="287" customWidth="1"/>
    <col min="11498" max="11498" width="35.140625" style="287" customWidth="1"/>
    <col min="11499" max="11499" width="10.28515625" style="287" customWidth="1"/>
    <col min="11500" max="11502" width="8.28515625" style="287"/>
    <col min="11503" max="11505" width="8.85546875" style="287" customWidth="1"/>
    <col min="11506" max="11511" width="11.28515625" style="287" customWidth="1"/>
    <col min="11512" max="11752" width="8.28515625" style="287"/>
    <col min="11753" max="11753" width="6.28515625" style="287" customWidth="1"/>
    <col min="11754" max="11754" width="35.140625" style="287" customWidth="1"/>
    <col min="11755" max="11755" width="10.28515625" style="287" customWidth="1"/>
    <col min="11756" max="11758" width="8.28515625" style="287"/>
    <col min="11759" max="11761" width="8.85546875" style="287" customWidth="1"/>
    <col min="11762" max="11767" width="11.28515625" style="287" customWidth="1"/>
    <col min="11768" max="12008" width="8.28515625" style="287"/>
    <col min="12009" max="12009" width="6.28515625" style="287" customWidth="1"/>
    <col min="12010" max="12010" width="35.140625" style="287" customWidth="1"/>
    <col min="12011" max="12011" width="10.28515625" style="287" customWidth="1"/>
    <col min="12012" max="12014" width="8.28515625" style="287"/>
    <col min="12015" max="12017" width="8.85546875" style="287" customWidth="1"/>
    <col min="12018" max="12023" width="11.28515625" style="287" customWidth="1"/>
    <col min="12024" max="12264" width="8.28515625" style="287"/>
    <col min="12265" max="12265" width="6.28515625" style="287" customWidth="1"/>
    <col min="12266" max="12266" width="35.140625" style="287" customWidth="1"/>
    <col min="12267" max="12267" width="10.28515625" style="287" customWidth="1"/>
    <col min="12268" max="12270" width="8.28515625" style="287"/>
    <col min="12271" max="12273" width="8.85546875" style="287" customWidth="1"/>
    <col min="12274" max="12279" width="11.28515625" style="287" customWidth="1"/>
    <col min="12280" max="12520" width="8.28515625" style="287"/>
    <col min="12521" max="12521" width="6.28515625" style="287" customWidth="1"/>
    <col min="12522" max="12522" width="35.140625" style="287" customWidth="1"/>
    <col min="12523" max="12523" width="10.28515625" style="287" customWidth="1"/>
    <col min="12524" max="12526" width="8.28515625" style="287"/>
    <col min="12527" max="12529" width="8.85546875" style="287" customWidth="1"/>
    <col min="12530" max="12535" width="11.28515625" style="287" customWidth="1"/>
    <col min="12536" max="12776" width="8.28515625" style="287"/>
    <col min="12777" max="12777" width="6.28515625" style="287" customWidth="1"/>
    <col min="12778" max="12778" width="35.140625" style="287" customWidth="1"/>
    <col min="12779" max="12779" width="10.28515625" style="287" customWidth="1"/>
    <col min="12780" max="12782" width="8.28515625" style="287"/>
    <col min="12783" max="12785" width="8.85546875" style="287" customWidth="1"/>
    <col min="12786" max="12791" width="11.28515625" style="287" customWidth="1"/>
    <col min="12792" max="13032" width="8.28515625" style="287"/>
    <col min="13033" max="13033" width="6.28515625" style="287" customWidth="1"/>
    <col min="13034" max="13034" width="35.140625" style="287" customWidth="1"/>
    <col min="13035" max="13035" width="10.28515625" style="287" customWidth="1"/>
    <col min="13036" max="13038" width="8.28515625" style="287"/>
    <col min="13039" max="13041" width="8.85546875" style="287" customWidth="1"/>
    <col min="13042" max="13047" width="11.28515625" style="287" customWidth="1"/>
    <col min="13048" max="13288" width="8.28515625" style="287"/>
    <col min="13289" max="13289" width="6.28515625" style="287" customWidth="1"/>
    <col min="13290" max="13290" width="35.140625" style="287" customWidth="1"/>
    <col min="13291" max="13291" width="10.28515625" style="287" customWidth="1"/>
    <col min="13292" max="13294" width="8.28515625" style="287"/>
    <col min="13295" max="13297" width="8.85546875" style="287" customWidth="1"/>
    <col min="13298" max="13303" width="11.28515625" style="287" customWidth="1"/>
    <col min="13304" max="13544" width="8.28515625" style="287"/>
    <col min="13545" max="13545" width="6.28515625" style="287" customWidth="1"/>
    <col min="13546" max="13546" width="35.140625" style="287" customWidth="1"/>
    <col min="13547" max="13547" width="10.28515625" style="287" customWidth="1"/>
    <col min="13548" max="13550" width="8.28515625" style="287"/>
    <col min="13551" max="13553" width="8.85546875" style="287" customWidth="1"/>
    <col min="13554" max="13559" width="11.28515625" style="287" customWidth="1"/>
    <col min="13560" max="13800" width="8.28515625" style="287"/>
    <col min="13801" max="13801" width="6.28515625" style="287" customWidth="1"/>
    <col min="13802" max="13802" width="35.140625" style="287" customWidth="1"/>
    <col min="13803" max="13803" width="10.28515625" style="287" customWidth="1"/>
    <col min="13804" max="13806" width="8.28515625" style="287"/>
    <col min="13807" max="13809" width="8.85546875" style="287" customWidth="1"/>
    <col min="13810" max="13815" width="11.28515625" style="287" customWidth="1"/>
    <col min="13816" max="14056" width="8.28515625" style="287"/>
    <col min="14057" max="14057" width="6.28515625" style="287" customWidth="1"/>
    <col min="14058" max="14058" width="35.140625" style="287" customWidth="1"/>
    <col min="14059" max="14059" width="10.28515625" style="287" customWidth="1"/>
    <col min="14060" max="14062" width="8.28515625" style="287"/>
    <col min="14063" max="14065" width="8.85546875" style="287" customWidth="1"/>
    <col min="14066" max="14071" width="11.28515625" style="287" customWidth="1"/>
    <col min="14072" max="14312" width="8.28515625" style="287"/>
    <col min="14313" max="14313" width="6.28515625" style="287" customWidth="1"/>
    <col min="14314" max="14314" width="35.140625" style="287" customWidth="1"/>
    <col min="14315" max="14315" width="10.28515625" style="287" customWidth="1"/>
    <col min="14316" max="14318" width="8.28515625" style="287"/>
    <col min="14319" max="14321" width="8.85546875" style="287" customWidth="1"/>
    <col min="14322" max="14327" width="11.28515625" style="287" customWidth="1"/>
    <col min="14328" max="14568" width="8.28515625" style="287"/>
    <col min="14569" max="14569" width="6.28515625" style="287" customWidth="1"/>
    <col min="14570" max="14570" width="35.140625" style="287" customWidth="1"/>
    <col min="14571" max="14571" width="10.28515625" style="287" customWidth="1"/>
    <col min="14572" max="14574" width="8.28515625" style="287"/>
    <col min="14575" max="14577" width="8.85546875" style="287" customWidth="1"/>
    <col min="14578" max="14583" width="11.28515625" style="287" customWidth="1"/>
    <col min="14584" max="14824" width="8.28515625" style="287"/>
    <col min="14825" max="14825" width="6.28515625" style="287" customWidth="1"/>
    <col min="14826" max="14826" width="35.140625" style="287" customWidth="1"/>
    <col min="14827" max="14827" width="10.28515625" style="287" customWidth="1"/>
    <col min="14828" max="14830" width="8.28515625" style="287"/>
    <col min="14831" max="14833" width="8.85546875" style="287" customWidth="1"/>
    <col min="14834" max="14839" width="11.28515625" style="287" customWidth="1"/>
    <col min="14840" max="15080" width="8.28515625" style="287"/>
    <col min="15081" max="15081" width="6.28515625" style="287" customWidth="1"/>
    <col min="15082" max="15082" width="35.140625" style="287" customWidth="1"/>
    <col min="15083" max="15083" width="10.28515625" style="287" customWidth="1"/>
    <col min="15084" max="15086" width="8.28515625" style="287"/>
    <col min="15087" max="15089" width="8.85546875" style="287" customWidth="1"/>
    <col min="15090" max="15095" width="11.28515625" style="287" customWidth="1"/>
    <col min="15096" max="15336" width="8.28515625" style="287"/>
    <col min="15337" max="15337" width="6.28515625" style="287" customWidth="1"/>
    <col min="15338" max="15338" width="35.140625" style="287" customWidth="1"/>
    <col min="15339" max="15339" width="10.28515625" style="287" customWidth="1"/>
    <col min="15340" max="15342" width="8.28515625" style="287"/>
    <col min="15343" max="15345" width="8.85546875" style="287" customWidth="1"/>
    <col min="15346" max="15351" width="11.28515625" style="287" customWidth="1"/>
    <col min="15352" max="15592" width="8.28515625" style="287"/>
    <col min="15593" max="15593" width="6.28515625" style="287" customWidth="1"/>
    <col min="15594" max="15594" width="35.140625" style="287" customWidth="1"/>
    <col min="15595" max="15595" width="10.28515625" style="287" customWidth="1"/>
    <col min="15596" max="15598" width="8.28515625" style="287"/>
    <col min="15599" max="15601" width="8.85546875" style="287" customWidth="1"/>
    <col min="15602" max="15607" width="11.28515625" style="287" customWidth="1"/>
    <col min="15608" max="15848" width="8.28515625" style="287"/>
    <col min="15849" max="15849" width="6.28515625" style="287" customWidth="1"/>
    <col min="15850" max="15850" width="35.140625" style="287" customWidth="1"/>
    <col min="15851" max="15851" width="10.28515625" style="287" customWidth="1"/>
    <col min="15852" max="15854" width="8.28515625" style="287"/>
    <col min="15855" max="15857" width="8.85546875" style="287" customWidth="1"/>
    <col min="15858" max="15863" width="11.28515625" style="287" customWidth="1"/>
    <col min="15864" max="16104" width="8.28515625" style="287"/>
    <col min="16105" max="16105" width="6.28515625" style="287" customWidth="1"/>
    <col min="16106" max="16106" width="35.140625" style="287" customWidth="1"/>
    <col min="16107" max="16107" width="10.28515625" style="287" customWidth="1"/>
    <col min="16108" max="16110" width="8.28515625" style="287"/>
    <col min="16111" max="16113" width="8.85546875" style="287" customWidth="1"/>
    <col min="16114" max="16119" width="11.28515625" style="287" customWidth="1"/>
    <col min="16120" max="16384" width="8.28515625" style="287"/>
  </cols>
  <sheetData>
    <row r="1" spans="1:35" s="315" customFormat="1" ht="28.5" customHeight="1" thickBot="1">
      <c r="A1" s="318" t="s">
        <v>307</v>
      </c>
      <c r="B1" s="318"/>
      <c r="C1" s="1531" t="s">
        <v>157</v>
      </c>
      <c r="D1" s="1531"/>
      <c r="E1" s="1531"/>
      <c r="F1" s="1531"/>
      <c r="G1" s="1531"/>
      <c r="H1" s="1531"/>
      <c r="I1" s="1531"/>
      <c r="J1" s="1531"/>
      <c r="K1" s="318"/>
      <c r="L1" s="318"/>
      <c r="M1" s="317"/>
      <c r="N1" s="317" t="s">
        <v>207</v>
      </c>
    </row>
    <row r="2" spans="1:35" ht="18.75" customHeight="1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</row>
    <row r="3" spans="1:35" ht="18.75" customHeight="1">
      <c r="A3" s="1532" t="s">
        <v>514</v>
      </c>
      <c r="B3" s="1532"/>
      <c r="C3" s="1532"/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</row>
    <row r="4" spans="1:35" s="404" customFormat="1" ht="18.75" customHeight="1">
      <c r="A4" s="1553"/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</row>
    <row r="5" spans="1:35" ht="16.5" customHeight="1">
      <c r="A5" s="1533" t="s">
        <v>362</v>
      </c>
      <c r="B5" s="1547"/>
      <c r="C5" s="1539" t="s">
        <v>303</v>
      </c>
      <c r="D5" s="312" t="s">
        <v>302</v>
      </c>
      <c r="E5" s="1533" t="s">
        <v>389</v>
      </c>
      <c r="F5" s="1534"/>
      <c r="G5" s="1533" t="s">
        <v>388</v>
      </c>
      <c r="H5" s="1547"/>
      <c r="I5" s="1534"/>
      <c r="J5" s="1533" t="s">
        <v>513</v>
      </c>
      <c r="K5" s="1547"/>
      <c r="L5" s="1547"/>
      <c r="M5" s="1547"/>
      <c r="N5" s="1534"/>
    </row>
    <row r="6" spans="1:35" ht="33.75" customHeight="1">
      <c r="A6" s="1535"/>
      <c r="B6" s="1548"/>
      <c r="C6" s="1542"/>
      <c r="D6" s="312" t="s">
        <v>300</v>
      </c>
      <c r="E6" s="312" t="s">
        <v>387</v>
      </c>
      <c r="F6" s="312" t="s">
        <v>386</v>
      </c>
      <c r="G6" s="312" t="s">
        <v>385</v>
      </c>
      <c r="H6" s="312" t="s">
        <v>384</v>
      </c>
      <c r="I6" s="312" t="s">
        <v>383</v>
      </c>
      <c r="J6" s="312" t="s">
        <v>512</v>
      </c>
      <c r="K6" s="312" t="s">
        <v>511</v>
      </c>
      <c r="L6" s="312" t="s">
        <v>510</v>
      </c>
      <c r="M6" s="312" t="s">
        <v>509</v>
      </c>
      <c r="N6" s="312" t="s">
        <v>508</v>
      </c>
    </row>
    <row r="7" spans="1:35" ht="16.5" customHeight="1" thickBot="1">
      <c r="A7" s="1537"/>
      <c r="B7" s="1549"/>
      <c r="C7" s="311" t="s">
        <v>276</v>
      </c>
      <c r="D7" s="311" t="s">
        <v>275</v>
      </c>
      <c r="E7" s="311" t="s">
        <v>275</v>
      </c>
      <c r="F7" s="311" t="s">
        <v>275</v>
      </c>
      <c r="G7" s="311" t="s">
        <v>275</v>
      </c>
      <c r="H7" s="311" t="s">
        <v>275</v>
      </c>
      <c r="I7" s="311" t="s">
        <v>275</v>
      </c>
      <c r="J7" s="311" t="s">
        <v>275</v>
      </c>
      <c r="K7" s="311" t="s">
        <v>275</v>
      </c>
      <c r="L7" s="311" t="s">
        <v>275</v>
      </c>
      <c r="M7" s="311" t="s">
        <v>275</v>
      </c>
      <c r="N7" s="311" t="s">
        <v>275</v>
      </c>
    </row>
    <row r="8" spans="1:35" ht="23.25" hidden="1" customHeight="1">
      <c r="A8" s="350"/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</row>
    <row r="9" spans="1:35" ht="23.25" hidden="1" customHeight="1" thickBot="1">
      <c r="A9" s="350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</row>
    <row r="10" spans="1:35" s="403" customFormat="1" ht="10.5" customHeight="1">
      <c r="A10" s="310"/>
      <c r="B10" s="310"/>
      <c r="C10" s="309"/>
      <c r="D10" s="308"/>
      <c r="E10" s="349"/>
      <c r="F10" s="349"/>
      <c r="G10" s="349"/>
      <c r="H10" s="349"/>
      <c r="I10" s="349"/>
      <c r="J10" s="349"/>
      <c r="K10" s="349"/>
      <c r="L10" s="349"/>
      <c r="M10" s="349"/>
      <c r="N10" s="349"/>
    </row>
    <row r="11" spans="1:35" ht="20.25" customHeight="1">
      <c r="A11" s="306" t="s">
        <v>66</v>
      </c>
      <c r="B11" s="347" t="s">
        <v>354</v>
      </c>
      <c r="C11" s="303">
        <v>89.864400000000003</v>
      </c>
      <c r="D11" s="302">
        <v>25076.326700000001</v>
      </c>
      <c r="E11" s="304">
        <v>26556.5052</v>
      </c>
      <c r="F11" s="304">
        <v>22218.129799999999</v>
      </c>
      <c r="G11" s="304">
        <v>23555.377</v>
      </c>
      <c r="H11" s="304">
        <v>24814.678100000001</v>
      </c>
      <c r="I11" s="304">
        <v>25700.826400000002</v>
      </c>
      <c r="J11" s="304">
        <v>21493.2781</v>
      </c>
      <c r="K11" s="304">
        <v>23411.349099999999</v>
      </c>
      <c r="L11" s="304">
        <v>25871.073400000001</v>
      </c>
      <c r="M11" s="304">
        <v>33541.595800000003</v>
      </c>
      <c r="N11" s="304">
        <v>23962.041399999998</v>
      </c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</row>
    <row r="12" spans="1:35" s="295" customFormat="1" ht="20.25" customHeight="1">
      <c r="A12" s="306" t="s">
        <v>69</v>
      </c>
      <c r="B12" s="347" t="s">
        <v>70</v>
      </c>
      <c r="C12" s="303">
        <v>23.204000000000001</v>
      </c>
      <c r="D12" s="302">
        <v>35498.691599999998</v>
      </c>
      <c r="E12" s="304">
        <v>36298.829599999997</v>
      </c>
      <c r="F12" s="304">
        <v>29693.294999999998</v>
      </c>
      <c r="G12" s="304">
        <v>29171.622200000002</v>
      </c>
      <c r="H12" s="304">
        <v>35977.142699999997</v>
      </c>
      <c r="I12" s="304">
        <v>35866.018700000001</v>
      </c>
      <c r="J12" s="304">
        <v>30059.105500000001</v>
      </c>
      <c r="K12" s="304">
        <v>31883.139800000001</v>
      </c>
      <c r="L12" s="304">
        <v>37180.739000000001</v>
      </c>
      <c r="M12" s="304">
        <v>61606.906600000002</v>
      </c>
      <c r="N12" s="304">
        <v>24489.174299999999</v>
      </c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</row>
    <row r="13" spans="1:35" ht="20.25" customHeight="1">
      <c r="A13" s="306" t="s">
        <v>71</v>
      </c>
      <c r="B13" s="347" t="s">
        <v>72</v>
      </c>
      <c r="C13" s="303">
        <v>1053.5581999999999</v>
      </c>
      <c r="D13" s="302">
        <v>31516.874500000002</v>
      </c>
      <c r="E13" s="304">
        <v>34630.923799999997</v>
      </c>
      <c r="F13" s="304">
        <v>25663.503199999999</v>
      </c>
      <c r="G13" s="304">
        <v>27629.319599999999</v>
      </c>
      <c r="H13" s="304">
        <v>32996.272599999997</v>
      </c>
      <c r="I13" s="304">
        <v>31035.486199999999</v>
      </c>
      <c r="J13" s="304">
        <v>24352.976999999999</v>
      </c>
      <c r="K13" s="304">
        <v>27239.608899999999</v>
      </c>
      <c r="L13" s="304">
        <v>32603.747299999999</v>
      </c>
      <c r="M13" s="304">
        <v>53321.174200000001</v>
      </c>
      <c r="N13" s="304">
        <v>26511.545300000002</v>
      </c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</row>
    <row r="14" spans="1:35" s="295" customFormat="1" ht="20.25" customHeight="1">
      <c r="A14" s="306" t="s">
        <v>73</v>
      </c>
      <c r="B14" s="347" t="s">
        <v>246</v>
      </c>
      <c r="C14" s="303">
        <v>30.542899999999999</v>
      </c>
      <c r="D14" s="302">
        <v>44498.119899999998</v>
      </c>
      <c r="E14" s="304">
        <v>46601.388700000003</v>
      </c>
      <c r="F14" s="304">
        <v>38324.059099999999</v>
      </c>
      <c r="G14" s="304">
        <v>35365.2768</v>
      </c>
      <c r="H14" s="304">
        <v>46987.376900000003</v>
      </c>
      <c r="I14" s="304">
        <v>43530.150600000001</v>
      </c>
      <c r="J14" s="304">
        <v>19429.808199999999</v>
      </c>
      <c r="K14" s="304">
        <v>32407.056400000001</v>
      </c>
      <c r="L14" s="304">
        <v>40978.679499999998</v>
      </c>
      <c r="M14" s="304">
        <v>64692.330099999999</v>
      </c>
      <c r="N14" s="304">
        <v>27450.910500000002</v>
      </c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</row>
    <row r="15" spans="1:35" ht="20.25" customHeight="1">
      <c r="A15" s="306" t="s">
        <v>75</v>
      </c>
      <c r="B15" s="347" t="s">
        <v>353</v>
      </c>
      <c r="C15" s="303">
        <v>48.5002</v>
      </c>
      <c r="D15" s="302">
        <v>28341.618299999998</v>
      </c>
      <c r="E15" s="304">
        <v>29032.1384</v>
      </c>
      <c r="F15" s="304">
        <v>26057.018100000001</v>
      </c>
      <c r="G15" s="304">
        <v>24204.696</v>
      </c>
      <c r="H15" s="304">
        <v>28328.8158</v>
      </c>
      <c r="I15" s="304">
        <v>29312.234899999999</v>
      </c>
      <c r="J15" s="304">
        <v>20419.251199999999</v>
      </c>
      <c r="K15" s="304">
        <v>25340.915700000001</v>
      </c>
      <c r="L15" s="304">
        <v>29950.3092</v>
      </c>
      <c r="M15" s="304">
        <v>46763.442499999997</v>
      </c>
      <c r="N15" s="304">
        <v>20178.782299999999</v>
      </c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</row>
    <row r="16" spans="1:35" s="295" customFormat="1" ht="20.25" customHeight="1">
      <c r="A16" s="306" t="s">
        <v>77</v>
      </c>
      <c r="B16" s="347" t="s">
        <v>78</v>
      </c>
      <c r="C16" s="303">
        <v>189.81890000000001</v>
      </c>
      <c r="D16" s="302">
        <v>27442.054899999999</v>
      </c>
      <c r="E16" s="304">
        <v>28089.3482</v>
      </c>
      <c r="F16" s="304">
        <v>24129.904399999999</v>
      </c>
      <c r="G16" s="304">
        <v>23409.637599999998</v>
      </c>
      <c r="H16" s="304">
        <v>27989.186300000001</v>
      </c>
      <c r="I16" s="304">
        <v>28032.1993</v>
      </c>
      <c r="J16" s="304">
        <v>19615.7408</v>
      </c>
      <c r="K16" s="304">
        <v>23984.1204</v>
      </c>
      <c r="L16" s="304">
        <v>28843.292399999998</v>
      </c>
      <c r="M16" s="304">
        <v>42478.35</v>
      </c>
      <c r="N16" s="304">
        <v>20861.793600000001</v>
      </c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</row>
    <row r="17" spans="1:35" ht="20.25" customHeight="1">
      <c r="A17" s="306" t="s">
        <v>79</v>
      </c>
      <c r="B17" s="347" t="s">
        <v>244</v>
      </c>
      <c r="C17" s="303">
        <v>475.08539999999999</v>
      </c>
      <c r="D17" s="302">
        <v>28919.065500000001</v>
      </c>
      <c r="E17" s="304">
        <v>33299.847099999999</v>
      </c>
      <c r="F17" s="304">
        <v>24852.437099999999</v>
      </c>
      <c r="G17" s="304">
        <v>23947.778200000001</v>
      </c>
      <c r="H17" s="304">
        <v>30659.628799999999</v>
      </c>
      <c r="I17" s="304">
        <v>28789.0995</v>
      </c>
      <c r="J17" s="304">
        <v>20280.2464</v>
      </c>
      <c r="K17" s="304">
        <v>21865.457299999998</v>
      </c>
      <c r="L17" s="304">
        <v>28306.9548</v>
      </c>
      <c r="M17" s="304">
        <v>50263.156300000002</v>
      </c>
      <c r="N17" s="304">
        <v>36808.916499999999</v>
      </c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</row>
    <row r="18" spans="1:35" s="295" customFormat="1" ht="20.25" customHeight="1">
      <c r="A18" s="306" t="s">
        <v>81</v>
      </c>
      <c r="B18" s="347" t="s">
        <v>82</v>
      </c>
      <c r="C18" s="303">
        <v>245.72149999999999</v>
      </c>
      <c r="D18" s="302">
        <v>28868.060099999999</v>
      </c>
      <c r="E18" s="304">
        <v>29480.964499999998</v>
      </c>
      <c r="F18" s="304">
        <v>27292.676200000002</v>
      </c>
      <c r="G18" s="304">
        <v>25131.7402</v>
      </c>
      <c r="H18" s="304">
        <v>28984.256099999999</v>
      </c>
      <c r="I18" s="304">
        <v>30292.343700000001</v>
      </c>
      <c r="J18" s="304">
        <v>23759.0435</v>
      </c>
      <c r="K18" s="304">
        <v>24369.191200000001</v>
      </c>
      <c r="L18" s="304">
        <v>30769.394700000001</v>
      </c>
      <c r="M18" s="304">
        <v>49725.456700000002</v>
      </c>
      <c r="N18" s="304">
        <v>25838.755700000002</v>
      </c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</row>
    <row r="19" spans="1:35" ht="20.25" customHeight="1">
      <c r="A19" s="306" t="s">
        <v>83</v>
      </c>
      <c r="B19" s="347" t="s">
        <v>352</v>
      </c>
      <c r="C19" s="303">
        <v>106.8329</v>
      </c>
      <c r="D19" s="302">
        <v>18314.760300000002</v>
      </c>
      <c r="E19" s="304">
        <v>19241.313699999999</v>
      </c>
      <c r="F19" s="304">
        <v>17551.0982</v>
      </c>
      <c r="G19" s="304">
        <v>17519.164199999999</v>
      </c>
      <c r="H19" s="304">
        <v>18046.8125</v>
      </c>
      <c r="I19" s="304">
        <v>19999.8338</v>
      </c>
      <c r="J19" s="304">
        <v>15547.186</v>
      </c>
      <c r="K19" s="304">
        <v>16258.8933</v>
      </c>
      <c r="L19" s="304">
        <v>20243.3236</v>
      </c>
      <c r="M19" s="304">
        <v>31248.1852</v>
      </c>
      <c r="N19" s="304">
        <v>17029.661800000002</v>
      </c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</row>
    <row r="20" spans="1:35" s="295" customFormat="1" ht="20.25" customHeight="1">
      <c r="A20" s="306" t="s">
        <v>85</v>
      </c>
      <c r="B20" s="347" t="s">
        <v>86</v>
      </c>
      <c r="C20" s="303">
        <v>106.5107</v>
      </c>
      <c r="D20" s="302">
        <v>53662.991999999998</v>
      </c>
      <c r="E20" s="304">
        <v>59484.251900000003</v>
      </c>
      <c r="F20" s="304">
        <v>39734.968099999998</v>
      </c>
      <c r="G20" s="304">
        <v>38809.205600000001</v>
      </c>
      <c r="H20" s="304">
        <v>59392.952599999997</v>
      </c>
      <c r="I20" s="304">
        <v>50017.2019</v>
      </c>
      <c r="J20" s="304">
        <v>21518.812099999999</v>
      </c>
      <c r="K20" s="304">
        <v>28939.491099999999</v>
      </c>
      <c r="L20" s="304">
        <v>43513.378799999999</v>
      </c>
      <c r="M20" s="304">
        <v>64447.9876</v>
      </c>
      <c r="N20" s="304">
        <v>47713.740700000002</v>
      </c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</row>
    <row r="21" spans="1:35" ht="20.25" customHeight="1">
      <c r="A21" s="306" t="s">
        <v>87</v>
      </c>
      <c r="B21" s="347" t="s">
        <v>88</v>
      </c>
      <c r="C21" s="303">
        <v>69.586200000000005</v>
      </c>
      <c r="D21" s="302">
        <v>53672.482900000003</v>
      </c>
      <c r="E21" s="304">
        <v>70080.242899999997</v>
      </c>
      <c r="F21" s="304">
        <v>42368.432099999998</v>
      </c>
      <c r="G21" s="304">
        <v>32764.746200000001</v>
      </c>
      <c r="H21" s="304">
        <v>58988.245799999997</v>
      </c>
      <c r="I21" s="304">
        <v>56429.009700000002</v>
      </c>
      <c r="J21" s="304">
        <v>27007.379099999998</v>
      </c>
      <c r="K21" s="304">
        <v>26230.1541</v>
      </c>
      <c r="L21" s="304">
        <v>41453.002699999997</v>
      </c>
      <c r="M21" s="304">
        <v>71564.681200000006</v>
      </c>
      <c r="N21" s="304">
        <v>40323.0769</v>
      </c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</row>
    <row r="22" spans="1:35" s="295" customFormat="1" ht="20.25" customHeight="1">
      <c r="A22" s="306" t="s">
        <v>89</v>
      </c>
      <c r="B22" s="347" t="s">
        <v>236</v>
      </c>
      <c r="C22" s="303">
        <v>42.155799999999999</v>
      </c>
      <c r="D22" s="302">
        <v>26709.2222</v>
      </c>
      <c r="E22" s="304">
        <v>28512.581399999999</v>
      </c>
      <c r="F22" s="304">
        <v>24599.818200000002</v>
      </c>
      <c r="G22" s="304">
        <v>24251.400699999998</v>
      </c>
      <c r="H22" s="304">
        <v>27657.667300000001</v>
      </c>
      <c r="I22" s="304">
        <v>26187.767800000001</v>
      </c>
      <c r="J22" s="304">
        <v>15079.283100000001</v>
      </c>
      <c r="K22" s="304">
        <v>21848.562600000001</v>
      </c>
      <c r="L22" s="304">
        <v>28290.0458</v>
      </c>
      <c r="M22" s="304">
        <v>31145.037799999998</v>
      </c>
      <c r="N22" s="304">
        <v>20128.9545</v>
      </c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</row>
    <row r="23" spans="1:35" ht="20.25" customHeight="1">
      <c r="A23" s="306" t="s">
        <v>91</v>
      </c>
      <c r="B23" s="347" t="s">
        <v>351</v>
      </c>
      <c r="C23" s="303">
        <v>163.1798</v>
      </c>
      <c r="D23" s="302">
        <v>36892.662400000001</v>
      </c>
      <c r="E23" s="304">
        <v>41370.896699999998</v>
      </c>
      <c r="F23" s="304">
        <v>31340.780699999999</v>
      </c>
      <c r="G23" s="304">
        <v>29630.132799999999</v>
      </c>
      <c r="H23" s="304">
        <v>39896.156999999999</v>
      </c>
      <c r="I23" s="304">
        <v>35881.986599999997</v>
      </c>
      <c r="J23" s="304">
        <v>15543.4588</v>
      </c>
      <c r="K23" s="304">
        <v>24781.241300000002</v>
      </c>
      <c r="L23" s="304">
        <v>28645.614399999999</v>
      </c>
      <c r="M23" s="304">
        <v>46649.576300000001</v>
      </c>
      <c r="N23" s="304">
        <v>29136.350399999999</v>
      </c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</row>
    <row r="24" spans="1:35" s="295" customFormat="1" ht="20.25" customHeight="1">
      <c r="A24" s="306" t="s">
        <v>93</v>
      </c>
      <c r="B24" s="347" t="s">
        <v>94</v>
      </c>
      <c r="C24" s="303">
        <v>168.45740000000001</v>
      </c>
      <c r="D24" s="302">
        <v>21424.554899999999</v>
      </c>
      <c r="E24" s="304">
        <v>22375.884900000001</v>
      </c>
      <c r="F24" s="304">
        <v>20162.6423</v>
      </c>
      <c r="G24" s="304">
        <v>22808.346799999999</v>
      </c>
      <c r="H24" s="304">
        <v>22918.691900000002</v>
      </c>
      <c r="I24" s="304">
        <v>18230.424200000001</v>
      </c>
      <c r="J24" s="304">
        <v>17720.734899999999</v>
      </c>
      <c r="K24" s="304">
        <v>18245.504799999999</v>
      </c>
      <c r="L24" s="304">
        <v>23387.232400000001</v>
      </c>
      <c r="M24" s="304">
        <v>32877.794999999998</v>
      </c>
      <c r="N24" s="304">
        <v>22836.825799999999</v>
      </c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</row>
    <row r="25" spans="1:35" ht="20.25" customHeight="1">
      <c r="A25" s="306" t="s">
        <v>95</v>
      </c>
      <c r="B25" s="347" t="s">
        <v>37</v>
      </c>
      <c r="C25" s="303">
        <v>276.97109999999998</v>
      </c>
      <c r="D25" s="302">
        <v>34408.196499999998</v>
      </c>
      <c r="E25" s="304">
        <v>36879.540300000001</v>
      </c>
      <c r="F25" s="304">
        <v>31992.172299999998</v>
      </c>
      <c r="G25" s="304">
        <v>26556.955600000001</v>
      </c>
      <c r="H25" s="304">
        <v>35076.111400000002</v>
      </c>
      <c r="I25" s="304">
        <v>35907.0023</v>
      </c>
      <c r="J25" s="304">
        <v>15243.7174</v>
      </c>
      <c r="K25" s="304">
        <v>22125.889599999999</v>
      </c>
      <c r="L25" s="304">
        <v>31641.169699999999</v>
      </c>
      <c r="M25" s="304">
        <v>42103.171600000001</v>
      </c>
      <c r="N25" s="304">
        <v>29937.753799999999</v>
      </c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</row>
    <row r="26" spans="1:35" s="295" customFormat="1" ht="20.25" customHeight="1">
      <c r="A26" s="306" t="s">
        <v>97</v>
      </c>
      <c r="B26" s="347" t="s">
        <v>44</v>
      </c>
      <c r="C26" s="303">
        <v>246.24260000000001</v>
      </c>
      <c r="D26" s="302">
        <v>30034.9401</v>
      </c>
      <c r="E26" s="304">
        <v>37029.2549</v>
      </c>
      <c r="F26" s="304">
        <v>27966.394899999999</v>
      </c>
      <c r="G26" s="304">
        <v>25208.4542</v>
      </c>
      <c r="H26" s="304">
        <v>29500.486400000002</v>
      </c>
      <c r="I26" s="304">
        <v>31473.279500000001</v>
      </c>
      <c r="J26" s="304">
        <v>15396.9215</v>
      </c>
      <c r="K26" s="304">
        <v>17232.577499999999</v>
      </c>
      <c r="L26" s="304">
        <v>25928.3577</v>
      </c>
      <c r="M26" s="304">
        <v>35985.629800000002</v>
      </c>
      <c r="N26" s="304">
        <v>29219.445899999999</v>
      </c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</row>
    <row r="27" spans="1:35" ht="20.25" customHeight="1">
      <c r="A27" s="306" t="s">
        <v>98</v>
      </c>
      <c r="B27" s="347" t="s">
        <v>99</v>
      </c>
      <c r="C27" s="303">
        <v>267.61709999999999</v>
      </c>
      <c r="D27" s="302">
        <v>31706.338100000001</v>
      </c>
      <c r="E27" s="304">
        <v>40862.052199999998</v>
      </c>
      <c r="F27" s="304">
        <v>29449.3995</v>
      </c>
      <c r="G27" s="304">
        <v>26820.965</v>
      </c>
      <c r="H27" s="304">
        <v>32132.381300000001</v>
      </c>
      <c r="I27" s="304">
        <v>32678.682499999999</v>
      </c>
      <c r="J27" s="304">
        <v>19457.956999999999</v>
      </c>
      <c r="K27" s="304">
        <v>21266.450499999999</v>
      </c>
      <c r="L27" s="304">
        <v>28818.060700000002</v>
      </c>
      <c r="M27" s="304">
        <v>48188.140700000004</v>
      </c>
      <c r="N27" s="304">
        <v>27079.322800000002</v>
      </c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</row>
    <row r="28" spans="1:35" s="295" customFormat="1" ht="20.25" customHeight="1">
      <c r="A28" s="306" t="s">
        <v>100</v>
      </c>
      <c r="B28" s="347" t="s">
        <v>350</v>
      </c>
      <c r="C28" s="303">
        <v>47.145800000000001</v>
      </c>
      <c r="D28" s="302">
        <v>26381.285899999999</v>
      </c>
      <c r="E28" s="304">
        <v>28475.568800000001</v>
      </c>
      <c r="F28" s="304">
        <v>24527.0592</v>
      </c>
      <c r="G28" s="304">
        <v>22607.613499999999</v>
      </c>
      <c r="H28" s="304">
        <v>27041.565299999998</v>
      </c>
      <c r="I28" s="304">
        <v>27119.125400000001</v>
      </c>
      <c r="J28" s="304">
        <v>18360.306199999999</v>
      </c>
      <c r="K28" s="304">
        <v>21422.049599999998</v>
      </c>
      <c r="L28" s="304">
        <v>25554.5046</v>
      </c>
      <c r="M28" s="304">
        <v>32870.168899999997</v>
      </c>
      <c r="N28" s="304">
        <v>27982.657200000001</v>
      </c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</row>
    <row r="29" spans="1:35" ht="20.25" customHeight="1" thickBot="1">
      <c r="A29" s="346" t="s">
        <v>102</v>
      </c>
      <c r="B29" s="345" t="s">
        <v>103</v>
      </c>
      <c r="C29" s="342">
        <v>42.195599999999999</v>
      </c>
      <c r="D29" s="343">
        <v>24067.5753</v>
      </c>
      <c r="E29" s="344">
        <v>28070.0416</v>
      </c>
      <c r="F29" s="344">
        <v>21290.237700000001</v>
      </c>
      <c r="G29" s="344">
        <v>21223.9611</v>
      </c>
      <c r="H29" s="344">
        <v>25404.414000000001</v>
      </c>
      <c r="I29" s="344">
        <v>23169.8979</v>
      </c>
      <c r="J29" s="344">
        <v>16997.172600000002</v>
      </c>
      <c r="K29" s="344">
        <v>18623.522199999999</v>
      </c>
      <c r="L29" s="344">
        <v>23918.4905</v>
      </c>
      <c r="M29" s="344">
        <v>31834.700799999999</v>
      </c>
      <c r="N29" s="344">
        <v>23115.625800000002</v>
      </c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340"/>
      <c r="AE29" s="340"/>
      <c r="AF29" s="340"/>
      <c r="AG29" s="340"/>
      <c r="AH29" s="340"/>
      <c r="AI29" s="340"/>
    </row>
    <row r="30" spans="1:35" ht="20.25" customHeight="1" thickTop="1">
      <c r="A30" s="294" t="s">
        <v>224</v>
      </c>
      <c r="B30" s="294"/>
      <c r="C30" s="341">
        <v>3693.1914000000002</v>
      </c>
      <c r="D30" s="290">
        <v>31108.6126</v>
      </c>
      <c r="E30" s="292">
        <v>34293.178999999996</v>
      </c>
      <c r="F30" s="292">
        <v>27187.2948</v>
      </c>
      <c r="G30" s="292">
        <v>26253.856199999998</v>
      </c>
      <c r="H30" s="292">
        <v>32654.2592</v>
      </c>
      <c r="I30" s="292">
        <v>30877.753199999999</v>
      </c>
      <c r="J30" s="292">
        <v>21257.887200000001</v>
      </c>
      <c r="K30" s="292">
        <v>24138.79</v>
      </c>
      <c r="L30" s="292">
        <v>30286.368900000001</v>
      </c>
      <c r="M30" s="292">
        <v>46827.436699999998</v>
      </c>
      <c r="N30" s="292">
        <v>29050.980299999999</v>
      </c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0"/>
      <c r="AH30" s="340"/>
      <c r="AI30" s="340"/>
    </row>
    <row r="31" spans="1:35">
      <c r="A31" s="295"/>
      <c r="B31" s="295"/>
      <c r="C31" s="295"/>
      <c r="D31" s="295"/>
      <c r="E31" s="295"/>
      <c r="F31" s="295"/>
      <c r="G31" s="295"/>
      <c r="H31" s="295"/>
      <c r="I31" s="295"/>
    </row>
    <row r="32" spans="1:35">
      <c r="A32" s="295"/>
      <c r="B32" s="295"/>
      <c r="C32" s="295"/>
      <c r="D32" s="295"/>
      <c r="E32" s="295"/>
      <c r="F32" s="295"/>
      <c r="G32" s="295"/>
      <c r="H32" s="295"/>
      <c r="I32" s="295"/>
    </row>
    <row r="33" spans="1:9">
      <c r="A33" s="295"/>
      <c r="B33" s="295"/>
      <c r="C33" s="295"/>
      <c r="D33" s="295"/>
      <c r="E33" s="295"/>
      <c r="F33" s="295"/>
      <c r="G33" s="295"/>
      <c r="H33" s="295"/>
      <c r="I33" s="295"/>
    </row>
    <row r="34" spans="1:9">
      <c r="A34" s="295"/>
      <c r="B34" s="295"/>
      <c r="C34" s="295"/>
      <c r="D34" s="295"/>
      <c r="E34" s="295"/>
      <c r="F34" s="295"/>
      <c r="G34" s="295"/>
      <c r="H34" s="295"/>
      <c r="I34" s="295"/>
    </row>
    <row r="35" spans="1:9">
      <c r="A35" s="295"/>
      <c r="B35" s="295"/>
      <c r="C35" s="295"/>
      <c r="D35" s="295"/>
      <c r="E35" s="295"/>
      <c r="F35" s="295"/>
      <c r="G35" s="295"/>
      <c r="H35" s="295"/>
      <c r="I35" s="295"/>
    </row>
    <row r="36" spans="1:9">
      <c r="A36" s="295"/>
      <c r="B36" s="295"/>
      <c r="C36" s="295"/>
      <c r="D36" s="295"/>
      <c r="E36" s="295"/>
      <c r="F36" s="295"/>
      <c r="G36" s="295"/>
      <c r="H36" s="295"/>
      <c r="I36" s="295"/>
    </row>
    <row r="37" spans="1:9">
      <c r="A37" s="295"/>
      <c r="B37" s="295"/>
      <c r="C37" s="295"/>
      <c r="D37" s="295"/>
      <c r="E37" s="295"/>
      <c r="F37" s="295"/>
      <c r="G37" s="295"/>
      <c r="H37" s="295"/>
      <c r="I37" s="295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ageMargins left="0.59055118110236227" right="0.59055118110236227" top="0.59055118110236227" bottom="0.59055118110236227" header="0.19685039370078741" footer="0.19685039370078741"/>
  <pageSetup paperSize="9" scale="76" orientation="landscape" horizontalDpi="1200" verticalDpi="1200" r:id="rId1"/>
  <headerFooter scaleWithDoc="0">
    <oddHeader>&amp;R&amp;"Arial,Obyčejné"Strana 8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4">
    <tabColor rgb="FFC00000"/>
    <pageSetUpPr fitToPage="1"/>
  </sheetPr>
  <dimension ref="A1:AI37"/>
  <sheetViews>
    <sheetView showGridLines="0" zoomScaleNormal="100" workbookViewId="0">
      <selection activeCell="A10" sqref="A10"/>
    </sheetView>
  </sheetViews>
  <sheetFormatPr defaultColWidth="8.28515625" defaultRowHeight="12.75"/>
  <cols>
    <col min="1" max="1" width="5.5703125" style="287" customWidth="1"/>
    <col min="2" max="2" width="40.5703125" style="287" customWidth="1"/>
    <col min="3" max="3" width="13.140625" style="287" customWidth="1"/>
    <col min="4" max="14" width="11" style="287" customWidth="1"/>
    <col min="15" max="232" width="8.28515625" style="287"/>
    <col min="233" max="233" width="6.28515625" style="287" customWidth="1"/>
    <col min="234" max="234" width="35.140625" style="287" customWidth="1"/>
    <col min="235" max="235" width="10.28515625" style="287" customWidth="1"/>
    <col min="236" max="238" width="8.28515625" style="287"/>
    <col min="239" max="241" width="8.85546875" style="287" customWidth="1"/>
    <col min="242" max="247" width="11.28515625" style="287" customWidth="1"/>
    <col min="248" max="488" width="8.28515625" style="287"/>
    <col min="489" max="489" width="6.28515625" style="287" customWidth="1"/>
    <col min="490" max="490" width="35.140625" style="287" customWidth="1"/>
    <col min="491" max="491" width="10.28515625" style="287" customWidth="1"/>
    <col min="492" max="494" width="8.28515625" style="287"/>
    <col min="495" max="497" width="8.85546875" style="287" customWidth="1"/>
    <col min="498" max="503" width="11.28515625" style="287" customWidth="1"/>
    <col min="504" max="744" width="8.28515625" style="287"/>
    <col min="745" max="745" width="6.28515625" style="287" customWidth="1"/>
    <col min="746" max="746" width="35.140625" style="287" customWidth="1"/>
    <col min="747" max="747" width="10.28515625" style="287" customWidth="1"/>
    <col min="748" max="750" width="8.28515625" style="287"/>
    <col min="751" max="753" width="8.85546875" style="287" customWidth="1"/>
    <col min="754" max="759" width="11.28515625" style="287" customWidth="1"/>
    <col min="760" max="1000" width="8.28515625" style="287"/>
    <col min="1001" max="1001" width="6.28515625" style="287" customWidth="1"/>
    <col min="1002" max="1002" width="35.140625" style="287" customWidth="1"/>
    <col min="1003" max="1003" width="10.28515625" style="287" customWidth="1"/>
    <col min="1004" max="1006" width="8.28515625" style="287"/>
    <col min="1007" max="1009" width="8.85546875" style="287" customWidth="1"/>
    <col min="1010" max="1015" width="11.28515625" style="287" customWidth="1"/>
    <col min="1016" max="1256" width="8.28515625" style="287"/>
    <col min="1257" max="1257" width="6.28515625" style="287" customWidth="1"/>
    <col min="1258" max="1258" width="35.140625" style="287" customWidth="1"/>
    <col min="1259" max="1259" width="10.28515625" style="287" customWidth="1"/>
    <col min="1260" max="1262" width="8.28515625" style="287"/>
    <col min="1263" max="1265" width="8.85546875" style="287" customWidth="1"/>
    <col min="1266" max="1271" width="11.28515625" style="287" customWidth="1"/>
    <col min="1272" max="1512" width="8.28515625" style="287"/>
    <col min="1513" max="1513" width="6.28515625" style="287" customWidth="1"/>
    <col min="1514" max="1514" width="35.140625" style="287" customWidth="1"/>
    <col min="1515" max="1515" width="10.28515625" style="287" customWidth="1"/>
    <col min="1516" max="1518" width="8.28515625" style="287"/>
    <col min="1519" max="1521" width="8.85546875" style="287" customWidth="1"/>
    <col min="1522" max="1527" width="11.28515625" style="287" customWidth="1"/>
    <col min="1528" max="1768" width="8.28515625" style="287"/>
    <col min="1769" max="1769" width="6.28515625" style="287" customWidth="1"/>
    <col min="1770" max="1770" width="35.140625" style="287" customWidth="1"/>
    <col min="1771" max="1771" width="10.28515625" style="287" customWidth="1"/>
    <col min="1772" max="1774" width="8.28515625" style="287"/>
    <col min="1775" max="1777" width="8.85546875" style="287" customWidth="1"/>
    <col min="1778" max="1783" width="11.28515625" style="287" customWidth="1"/>
    <col min="1784" max="2024" width="8.28515625" style="287"/>
    <col min="2025" max="2025" width="6.28515625" style="287" customWidth="1"/>
    <col min="2026" max="2026" width="35.140625" style="287" customWidth="1"/>
    <col min="2027" max="2027" width="10.28515625" style="287" customWidth="1"/>
    <col min="2028" max="2030" width="8.28515625" style="287"/>
    <col min="2031" max="2033" width="8.85546875" style="287" customWidth="1"/>
    <col min="2034" max="2039" width="11.28515625" style="287" customWidth="1"/>
    <col min="2040" max="2280" width="8.28515625" style="287"/>
    <col min="2281" max="2281" width="6.28515625" style="287" customWidth="1"/>
    <col min="2282" max="2282" width="35.140625" style="287" customWidth="1"/>
    <col min="2283" max="2283" width="10.28515625" style="287" customWidth="1"/>
    <col min="2284" max="2286" width="8.28515625" style="287"/>
    <col min="2287" max="2289" width="8.85546875" style="287" customWidth="1"/>
    <col min="2290" max="2295" width="11.28515625" style="287" customWidth="1"/>
    <col min="2296" max="2536" width="8.28515625" style="287"/>
    <col min="2537" max="2537" width="6.28515625" style="287" customWidth="1"/>
    <col min="2538" max="2538" width="35.140625" style="287" customWidth="1"/>
    <col min="2539" max="2539" width="10.28515625" style="287" customWidth="1"/>
    <col min="2540" max="2542" width="8.28515625" style="287"/>
    <col min="2543" max="2545" width="8.85546875" style="287" customWidth="1"/>
    <col min="2546" max="2551" width="11.28515625" style="287" customWidth="1"/>
    <col min="2552" max="2792" width="8.28515625" style="287"/>
    <col min="2793" max="2793" width="6.28515625" style="287" customWidth="1"/>
    <col min="2794" max="2794" width="35.140625" style="287" customWidth="1"/>
    <col min="2795" max="2795" width="10.28515625" style="287" customWidth="1"/>
    <col min="2796" max="2798" width="8.28515625" style="287"/>
    <col min="2799" max="2801" width="8.85546875" style="287" customWidth="1"/>
    <col min="2802" max="2807" width="11.28515625" style="287" customWidth="1"/>
    <col min="2808" max="3048" width="8.28515625" style="287"/>
    <col min="3049" max="3049" width="6.28515625" style="287" customWidth="1"/>
    <col min="3050" max="3050" width="35.140625" style="287" customWidth="1"/>
    <col min="3051" max="3051" width="10.28515625" style="287" customWidth="1"/>
    <col min="3052" max="3054" width="8.28515625" style="287"/>
    <col min="3055" max="3057" width="8.85546875" style="287" customWidth="1"/>
    <col min="3058" max="3063" width="11.28515625" style="287" customWidth="1"/>
    <col min="3064" max="3304" width="8.28515625" style="287"/>
    <col min="3305" max="3305" width="6.28515625" style="287" customWidth="1"/>
    <col min="3306" max="3306" width="35.140625" style="287" customWidth="1"/>
    <col min="3307" max="3307" width="10.28515625" style="287" customWidth="1"/>
    <col min="3308" max="3310" width="8.28515625" style="287"/>
    <col min="3311" max="3313" width="8.85546875" style="287" customWidth="1"/>
    <col min="3314" max="3319" width="11.28515625" style="287" customWidth="1"/>
    <col min="3320" max="3560" width="8.28515625" style="287"/>
    <col min="3561" max="3561" width="6.28515625" style="287" customWidth="1"/>
    <col min="3562" max="3562" width="35.140625" style="287" customWidth="1"/>
    <col min="3563" max="3563" width="10.28515625" style="287" customWidth="1"/>
    <col min="3564" max="3566" width="8.28515625" style="287"/>
    <col min="3567" max="3569" width="8.85546875" style="287" customWidth="1"/>
    <col min="3570" max="3575" width="11.28515625" style="287" customWidth="1"/>
    <col min="3576" max="3816" width="8.28515625" style="287"/>
    <col min="3817" max="3817" width="6.28515625" style="287" customWidth="1"/>
    <col min="3818" max="3818" width="35.140625" style="287" customWidth="1"/>
    <col min="3819" max="3819" width="10.28515625" style="287" customWidth="1"/>
    <col min="3820" max="3822" width="8.28515625" style="287"/>
    <col min="3823" max="3825" width="8.85546875" style="287" customWidth="1"/>
    <col min="3826" max="3831" width="11.28515625" style="287" customWidth="1"/>
    <col min="3832" max="4072" width="8.28515625" style="287"/>
    <col min="4073" max="4073" width="6.28515625" style="287" customWidth="1"/>
    <col min="4074" max="4074" width="35.140625" style="287" customWidth="1"/>
    <col min="4075" max="4075" width="10.28515625" style="287" customWidth="1"/>
    <col min="4076" max="4078" width="8.28515625" style="287"/>
    <col min="4079" max="4081" width="8.85546875" style="287" customWidth="1"/>
    <col min="4082" max="4087" width="11.28515625" style="287" customWidth="1"/>
    <col min="4088" max="4328" width="8.28515625" style="287"/>
    <col min="4329" max="4329" width="6.28515625" style="287" customWidth="1"/>
    <col min="4330" max="4330" width="35.140625" style="287" customWidth="1"/>
    <col min="4331" max="4331" width="10.28515625" style="287" customWidth="1"/>
    <col min="4332" max="4334" width="8.28515625" style="287"/>
    <col min="4335" max="4337" width="8.85546875" style="287" customWidth="1"/>
    <col min="4338" max="4343" width="11.28515625" style="287" customWidth="1"/>
    <col min="4344" max="4584" width="8.28515625" style="287"/>
    <col min="4585" max="4585" width="6.28515625" style="287" customWidth="1"/>
    <col min="4586" max="4586" width="35.140625" style="287" customWidth="1"/>
    <col min="4587" max="4587" width="10.28515625" style="287" customWidth="1"/>
    <col min="4588" max="4590" width="8.28515625" style="287"/>
    <col min="4591" max="4593" width="8.85546875" style="287" customWidth="1"/>
    <col min="4594" max="4599" width="11.28515625" style="287" customWidth="1"/>
    <col min="4600" max="4840" width="8.28515625" style="287"/>
    <col min="4841" max="4841" width="6.28515625" style="287" customWidth="1"/>
    <col min="4842" max="4842" width="35.140625" style="287" customWidth="1"/>
    <col min="4843" max="4843" width="10.28515625" style="287" customWidth="1"/>
    <col min="4844" max="4846" width="8.28515625" style="287"/>
    <col min="4847" max="4849" width="8.85546875" style="287" customWidth="1"/>
    <col min="4850" max="4855" width="11.28515625" style="287" customWidth="1"/>
    <col min="4856" max="5096" width="8.28515625" style="287"/>
    <col min="5097" max="5097" width="6.28515625" style="287" customWidth="1"/>
    <col min="5098" max="5098" width="35.140625" style="287" customWidth="1"/>
    <col min="5099" max="5099" width="10.28515625" style="287" customWidth="1"/>
    <col min="5100" max="5102" width="8.28515625" style="287"/>
    <col min="5103" max="5105" width="8.85546875" style="287" customWidth="1"/>
    <col min="5106" max="5111" width="11.28515625" style="287" customWidth="1"/>
    <col min="5112" max="5352" width="8.28515625" style="287"/>
    <col min="5353" max="5353" width="6.28515625" style="287" customWidth="1"/>
    <col min="5354" max="5354" width="35.140625" style="287" customWidth="1"/>
    <col min="5355" max="5355" width="10.28515625" style="287" customWidth="1"/>
    <col min="5356" max="5358" width="8.28515625" style="287"/>
    <col min="5359" max="5361" width="8.85546875" style="287" customWidth="1"/>
    <col min="5362" max="5367" width="11.28515625" style="287" customWidth="1"/>
    <col min="5368" max="5608" width="8.28515625" style="287"/>
    <col min="5609" max="5609" width="6.28515625" style="287" customWidth="1"/>
    <col min="5610" max="5610" width="35.140625" style="287" customWidth="1"/>
    <col min="5611" max="5611" width="10.28515625" style="287" customWidth="1"/>
    <col min="5612" max="5614" width="8.28515625" style="287"/>
    <col min="5615" max="5617" width="8.85546875" style="287" customWidth="1"/>
    <col min="5618" max="5623" width="11.28515625" style="287" customWidth="1"/>
    <col min="5624" max="5864" width="8.28515625" style="287"/>
    <col min="5865" max="5865" width="6.28515625" style="287" customWidth="1"/>
    <col min="5866" max="5866" width="35.140625" style="287" customWidth="1"/>
    <col min="5867" max="5867" width="10.28515625" style="287" customWidth="1"/>
    <col min="5868" max="5870" width="8.28515625" style="287"/>
    <col min="5871" max="5873" width="8.85546875" style="287" customWidth="1"/>
    <col min="5874" max="5879" width="11.28515625" style="287" customWidth="1"/>
    <col min="5880" max="6120" width="8.28515625" style="287"/>
    <col min="6121" max="6121" width="6.28515625" style="287" customWidth="1"/>
    <col min="6122" max="6122" width="35.140625" style="287" customWidth="1"/>
    <col min="6123" max="6123" width="10.28515625" style="287" customWidth="1"/>
    <col min="6124" max="6126" width="8.28515625" style="287"/>
    <col min="6127" max="6129" width="8.85546875" style="287" customWidth="1"/>
    <col min="6130" max="6135" width="11.28515625" style="287" customWidth="1"/>
    <col min="6136" max="6376" width="8.28515625" style="287"/>
    <col min="6377" max="6377" width="6.28515625" style="287" customWidth="1"/>
    <col min="6378" max="6378" width="35.140625" style="287" customWidth="1"/>
    <col min="6379" max="6379" width="10.28515625" style="287" customWidth="1"/>
    <col min="6380" max="6382" width="8.28515625" style="287"/>
    <col min="6383" max="6385" width="8.85546875" style="287" customWidth="1"/>
    <col min="6386" max="6391" width="11.28515625" style="287" customWidth="1"/>
    <col min="6392" max="6632" width="8.28515625" style="287"/>
    <col min="6633" max="6633" width="6.28515625" style="287" customWidth="1"/>
    <col min="6634" max="6634" width="35.140625" style="287" customWidth="1"/>
    <col min="6635" max="6635" width="10.28515625" style="287" customWidth="1"/>
    <col min="6636" max="6638" width="8.28515625" style="287"/>
    <col min="6639" max="6641" width="8.85546875" style="287" customWidth="1"/>
    <col min="6642" max="6647" width="11.28515625" style="287" customWidth="1"/>
    <col min="6648" max="6888" width="8.28515625" style="287"/>
    <col min="6889" max="6889" width="6.28515625" style="287" customWidth="1"/>
    <col min="6890" max="6890" width="35.140625" style="287" customWidth="1"/>
    <col min="6891" max="6891" width="10.28515625" style="287" customWidth="1"/>
    <col min="6892" max="6894" width="8.28515625" style="287"/>
    <col min="6895" max="6897" width="8.85546875" style="287" customWidth="1"/>
    <col min="6898" max="6903" width="11.28515625" style="287" customWidth="1"/>
    <col min="6904" max="7144" width="8.28515625" style="287"/>
    <col min="7145" max="7145" width="6.28515625" style="287" customWidth="1"/>
    <col min="7146" max="7146" width="35.140625" style="287" customWidth="1"/>
    <col min="7147" max="7147" width="10.28515625" style="287" customWidth="1"/>
    <col min="7148" max="7150" width="8.28515625" style="287"/>
    <col min="7151" max="7153" width="8.85546875" style="287" customWidth="1"/>
    <col min="7154" max="7159" width="11.28515625" style="287" customWidth="1"/>
    <col min="7160" max="7400" width="8.28515625" style="287"/>
    <col min="7401" max="7401" width="6.28515625" style="287" customWidth="1"/>
    <col min="7402" max="7402" width="35.140625" style="287" customWidth="1"/>
    <col min="7403" max="7403" width="10.28515625" style="287" customWidth="1"/>
    <col min="7404" max="7406" width="8.28515625" style="287"/>
    <col min="7407" max="7409" width="8.85546875" style="287" customWidth="1"/>
    <col min="7410" max="7415" width="11.28515625" style="287" customWidth="1"/>
    <col min="7416" max="7656" width="8.28515625" style="287"/>
    <col min="7657" max="7657" width="6.28515625" style="287" customWidth="1"/>
    <col min="7658" max="7658" width="35.140625" style="287" customWidth="1"/>
    <col min="7659" max="7659" width="10.28515625" style="287" customWidth="1"/>
    <col min="7660" max="7662" width="8.28515625" style="287"/>
    <col min="7663" max="7665" width="8.85546875" style="287" customWidth="1"/>
    <col min="7666" max="7671" width="11.28515625" style="287" customWidth="1"/>
    <col min="7672" max="7912" width="8.28515625" style="287"/>
    <col min="7913" max="7913" width="6.28515625" style="287" customWidth="1"/>
    <col min="7914" max="7914" width="35.140625" style="287" customWidth="1"/>
    <col min="7915" max="7915" width="10.28515625" style="287" customWidth="1"/>
    <col min="7916" max="7918" width="8.28515625" style="287"/>
    <col min="7919" max="7921" width="8.85546875" style="287" customWidth="1"/>
    <col min="7922" max="7927" width="11.28515625" style="287" customWidth="1"/>
    <col min="7928" max="8168" width="8.28515625" style="287"/>
    <col min="8169" max="8169" width="6.28515625" style="287" customWidth="1"/>
    <col min="8170" max="8170" width="35.140625" style="287" customWidth="1"/>
    <col min="8171" max="8171" width="10.28515625" style="287" customWidth="1"/>
    <col min="8172" max="8174" width="8.28515625" style="287"/>
    <col min="8175" max="8177" width="8.85546875" style="287" customWidth="1"/>
    <col min="8178" max="8183" width="11.28515625" style="287" customWidth="1"/>
    <col min="8184" max="8424" width="8.28515625" style="287"/>
    <col min="8425" max="8425" width="6.28515625" style="287" customWidth="1"/>
    <col min="8426" max="8426" width="35.140625" style="287" customWidth="1"/>
    <col min="8427" max="8427" width="10.28515625" style="287" customWidth="1"/>
    <col min="8428" max="8430" width="8.28515625" style="287"/>
    <col min="8431" max="8433" width="8.85546875" style="287" customWidth="1"/>
    <col min="8434" max="8439" width="11.28515625" style="287" customWidth="1"/>
    <col min="8440" max="8680" width="8.28515625" style="287"/>
    <col min="8681" max="8681" width="6.28515625" style="287" customWidth="1"/>
    <col min="8682" max="8682" width="35.140625" style="287" customWidth="1"/>
    <col min="8683" max="8683" width="10.28515625" style="287" customWidth="1"/>
    <col min="8684" max="8686" width="8.28515625" style="287"/>
    <col min="8687" max="8689" width="8.85546875" style="287" customWidth="1"/>
    <col min="8690" max="8695" width="11.28515625" style="287" customWidth="1"/>
    <col min="8696" max="8936" width="8.28515625" style="287"/>
    <col min="8937" max="8937" width="6.28515625" style="287" customWidth="1"/>
    <col min="8938" max="8938" width="35.140625" style="287" customWidth="1"/>
    <col min="8939" max="8939" width="10.28515625" style="287" customWidth="1"/>
    <col min="8940" max="8942" width="8.28515625" style="287"/>
    <col min="8943" max="8945" width="8.85546875" style="287" customWidth="1"/>
    <col min="8946" max="8951" width="11.28515625" style="287" customWidth="1"/>
    <col min="8952" max="9192" width="8.28515625" style="287"/>
    <col min="9193" max="9193" width="6.28515625" style="287" customWidth="1"/>
    <col min="9194" max="9194" width="35.140625" style="287" customWidth="1"/>
    <col min="9195" max="9195" width="10.28515625" style="287" customWidth="1"/>
    <col min="9196" max="9198" width="8.28515625" style="287"/>
    <col min="9199" max="9201" width="8.85546875" style="287" customWidth="1"/>
    <col min="9202" max="9207" width="11.28515625" style="287" customWidth="1"/>
    <col min="9208" max="9448" width="8.28515625" style="287"/>
    <col min="9449" max="9449" width="6.28515625" style="287" customWidth="1"/>
    <col min="9450" max="9450" width="35.140625" style="287" customWidth="1"/>
    <col min="9451" max="9451" width="10.28515625" style="287" customWidth="1"/>
    <col min="9452" max="9454" width="8.28515625" style="287"/>
    <col min="9455" max="9457" width="8.85546875" style="287" customWidth="1"/>
    <col min="9458" max="9463" width="11.28515625" style="287" customWidth="1"/>
    <col min="9464" max="9704" width="8.28515625" style="287"/>
    <col min="9705" max="9705" width="6.28515625" style="287" customWidth="1"/>
    <col min="9706" max="9706" width="35.140625" style="287" customWidth="1"/>
    <col min="9707" max="9707" width="10.28515625" style="287" customWidth="1"/>
    <col min="9708" max="9710" width="8.28515625" style="287"/>
    <col min="9711" max="9713" width="8.85546875" style="287" customWidth="1"/>
    <col min="9714" max="9719" width="11.28515625" style="287" customWidth="1"/>
    <col min="9720" max="9960" width="8.28515625" style="287"/>
    <col min="9961" max="9961" width="6.28515625" style="287" customWidth="1"/>
    <col min="9962" max="9962" width="35.140625" style="287" customWidth="1"/>
    <col min="9963" max="9963" width="10.28515625" style="287" customWidth="1"/>
    <col min="9964" max="9966" width="8.28515625" style="287"/>
    <col min="9967" max="9969" width="8.85546875" style="287" customWidth="1"/>
    <col min="9970" max="9975" width="11.28515625" style="287" customWidth="1"/>
    <col min="9976" max="10216" width="8.28515625" style="287"/>
    <col min="10217" max="10217" width="6.28515625" style="287" customWidth="1"/>
    <col min="10218" max="10218" width="35.140625" style="287" customWidth="1"/>
    <col min="10219" max="10219" width="10.28515625" style="287" customWidth="1"/>
    <col min="10220" max="10222" width="8.28515625" style="287"/>
    <col min="10223" max="10225" width="8.85546875" style="287" customWidth="1"/>
    <col min="10226" max="10231" width="11.28515625" style="287" customWidth="1"/>
    <col min="10232" max="10472" width="8.28515625" style="287"/>
    <col min="10473" max="10473" width="6.28515625" style="287" customWidth="1"/>
    <col min="10474" max="10474" width="35.140625" style="287" customWidth="1"/>
    <col min="10475" max="10475" width="10.28515625" style="287" customWidth="1"/>
    <col min="10476" max="10478" width="8.28515625" style="287"/>
    <col min="10479" max="10481" width="8.85546875" style="287" customWidth="1"/>
    <col min="10482" max="10487" width="11.28515625" style="287" customWidth="1"/>
    <col min="10488" max="10728" width="8.28515625" style="287"/>
    <col min="10729" max="10729" width="6.28515625" style="287" customWidth="1"/>
    <col min="10730" max="10730" width="35.140625" style="287" customWidth="1"/>
    <col min="10731" max="10731" width="10.28515625" style="287" customWidth="1"/>
    <col min="10732" max="10734" width="8.28515625" style="287"/>
    <col min="10735" max="10737" width="8.85546875" style="287" customWidth="1"/>
    <col min="10738" max="10743" width="11.28515625" style="287" customWidth="1"/>
    <col min="10744" max="10984" width="8.28515625" style="287"/>
    <col min="10985" max="10985" width="6.28515625" style="287" customWidth="1"/>
    <col min="10986" max="10986" width="35.140625" style="287" customWidth="1"/>
    <col min="10987" max="10987" width="10.28515625" style="287" customWidth="1"/>
    <col min="10988" max="10990" width="8.28515625" style="287"/>
    <col min="10991" max="10993" width="8.85546875" style="287" customWidth="1"/>
    <col min="10994" max="10999" width="11.28515625" style="287" customWidth="1"/>
    <col min="11000" max="11240" width="8.28515625" style="287"/>
    <col min="11241" max="11241" width="6.28515625" style="287" customWidth="1"/>
    <col min="11242" max="11242" width="35.140625" style="287" customWidth="1"/>
    <col min="11243" max="11243" width="10.28515625" style="287" customWidth="1"/>
    <col min="11244" max="11246" width="8.28515625" style="287"/>
    <col min="11247" max="11249" width="8.85546875" style="287" customWidth="1"/>
    <col min="11250" max="11255" width="11.28515625" style="287" customWidth="1"/>
    <col min="11256" max="11496" width="8.28515625" style="287"/>
    <col min="11497" max="11497" width="6.28515625" style="287" customWidth="1"/>
    <col min="11498" max="11498" width="35.140625" style="287" customWidth="1"/>
    <col min="11499" max="11499" width="10.28515625" style="287" customWidth="1"/>
    <col min="11500" max="11502" width="8.28515625" style="287"/>
    <col min="11503" max="11505" width="8.85546875" style="287" customWidth="1"/>
    <col min="11506" max="11511" width="11.28515625" style="287" customWidth="1"/>
    <col min="11512" max="11752" width="8.28515625" style="287"/>
    <col min="11753" max="11753" width="6.28515625" style="287" customWidth="1"/>
    <col min="11754" max="11754" width="35.140625" style="287" customWidth="1"/>
    <col min="11755" max="11755" width="10.28515625" style="287" customWidth="1"/>
    <col min="11756" max="11758" width="8.28515625" style="287"/>
    <col min="11759" max="11761" width="8.85546875" style="287" customWidth="1"/>
    <col min="11762" max="11767" width="11.28515625" style="287" customWidth="1"/>
    <col min="11768" max="12008" width="8.28515625" style="287"/>
    <col min="12009" max="12009" width="6.28515625" style="287" customWidth="1"/>
    <col min="12010" max="12010" width="35.140625" style="287" customWidth="1"/>
    <col min="12011" max="12011" width="10.28515625" style="287" customWidth="1"/>
    <col min="12012" max="12014" width="8.28515625" style="287"/>
    <col min="12015" max="12017" width="8.85546875" style="287" customWidth="1"/>
    <col min="12018" max="12023" width="11.28515625" style="287" customWidth="1"/>
    <col min="12024" max="12264" width="8.28515625" style="287"/>
    <col min="12265" max="12265" width="6.28515625" style="287" customWidth="1"/>
    <col min="12266" max="12266" width="35.140625" style="287" customWidth="1"/>
    <col min="12267" max="12267" width="10.28515625" style="287" customWidth="1"/>
    <col min="12268" max="12270" width="8.28515625" style="287"/>
    <col min="12271" max="12273" width="8.85546875" style="287" customWidth="1"/>
    <col min="12274" max="12279" width="11.28515625" style="287" customWidth="1"/>
    <col min="12280" max="12520" width="8.28515625" style="287"/>
    <col min="12521" max="12521" width="6.28515625" style="287" customWidth="1"/>
    <col min="12522" max="12522" width="35.140625" style="287" customWidth="1"/>
    <col min="12523" max="12523" width="10.28515625" style="287" customWidth="1"/>
    <col min="12524" max="12526" width="8.28515625" style="287"/>
    <col min="12527" max="12529" width="8.85546875" style="287" customWidth="1"/>
    <col min="12530" max="12535" width="11.28515625" style="287" customWidth="1"/>
    <col min="12536" max="12776" width="8.28515625" style="287"/>
    <col min="12777" max="12777" width="6.28515625" style="287" customWidth="1"/>
    <col min="12778" max="12778" width="35.140625" style="287" customWidth="1"/>
    <col min="12779" max="12779" width="10.28515625" style="287" customWidth="1"/>
    <col min="12780" max="12782" width="8.28515625" style="287"/>
    <col min="12783" max="12785" width="8.85546875" style="287" customWidth="1"/>
    <col min="12786" max="12791" width="11.28515625" style="287" customWidth="1"/>
    <col min="12792" max="13032" width="8.28515625" style="287"/>
    <col min="13033" max="13033" width="6.28515625" style="287" customWidth="1"/>
    <col min="13034" max="13034" width="35.140625" style="287" customWidth="1"/>
    <col min="13035" max="13035" width="10.28515625" style="287" customWidth="1"/>
    <col min="13036" max="13038" width="8.28515625" style="287"/>
    <col min="13039" max="13041" width="8.85546875" style="287" customWidth="1"/>
    <col min="13042" max="13047" width="11.28515625" style="287" customWidth="1"/>
    <col min="13048" max="13288" width="8.28515625" style="287"/>
    <col min="13289" max="13289" width="6.28515625" style="287" customWidth="1"/>
    <col min="13290" max="13290" width="35.140625" style="287" customWidth="1"/>
    <col min="13291" max="13291" width="10.28515625" style="287" customWidth="1"/>
    <col min="13292" max="13294" width="8.28515625" style="287"/>
    <col min="13295" max="13297" width="8.85546875" style="287" customWidth="1"/>
    <col min="13298" max="13303" width="11.28515625" style="287" customWidth="1"/>
    <col min="13304" max="13544" width="8.28515625" style="287"/>
    <col min="13545" max="13545" width="6.28515625" style="287" customWidth="1"/>
    <col min="13546" max="13546" width="35.140625" style="287" customWidth="1"/>
    <col min="13547" max="13547" width="10.28515625" style="287" customWidth="1"/>
    <col min="13548" max="13550" width="8.28515625" style="287"/>
    <col min="13551" max="13553" width="8.85546875" style="287" customWidth="1"/>
    <col min="13554" max="13559" width="11.28515625" style="287" customWidth="1"/>
    <col min="13560" max="13800" width="8.28515625" style="287"/>
    <col min="13801" max="13801" width="6.28515625" style="287" customWidth="1"/>
    <col min="13802" max="13802" width="35.140625" style="287" customWidth="1"/>
    <col min="13803" max="13803" width="10.28515625" style="287" customWidth="1"/>
    <col min="13804" max="13806" width="8.28515625" style="287"/>
    <col min="13807" max="13809" width="8.85546875" style="287" customWidth="1"/>
    <col min="13810" max="13815" width="11.28515625" style="287" customWidth="1"/>
    <col min="13816" max="14056" width="8.28515625" style="287"/>
    <col min="14057" max="14057" width="6.28515625" style="287" customWidth="1"/>
    <col min="14058" max="14058" width="35.140625" style="287" customWidth="1"/>
    <col min="14059" max="14059" width="10.28515625" style="287" customWidth="1"/>
    <col min="14060" max="14062" width="8.28515625" style="287"/>
    <col min="14063" max="14065" width="8.85546875" style="287" customWidth="1"/>
    <col min="14066" max="14071" width="11.28515625" style="287" customWidth="1"/>
    <col min="14072" max="14312" width="8.28515625" style="287"/>
    <col min="14313" max="14313" width="6.28515625" style="287" customWidth="1"/>
    <col min="14314" max="14314" width="35.140625" style="287" customWidth="1"/>
    <col min="14315" max="14315" width="10.28515625" style="287" customWidth="1"/>
    <col min="14316" max="14318" width="8.28515625" style="287"/>
    <col min="14319" max="14321" width="8.85546875" style="287" customWidth="1"/>
    <col min="14322" max="14327" width="11.28515625" style="287" customWidth="1"/>
    <col min="14328" max="14568" width="8.28515625" style="287"/>
    <col min="14569" max="14569" width="6.28515625" style="287" customWidth="1"/>
    <col min="14570" max="14570" width="35.140625" style="287" customWidth="1"/>
    <col min="14571" max="14571" width="10.28515625" style="287" customWidth="1"/>
    <col min="14572" max="14574" width="8.28515625" style="287"/>
    <col min="14575" max="14577" width="8.85546875" style="287" customWidth="1"/>
    <col min="14578" max="14583" width="11.28515625" style="287" customWidth="1"/>
    <col min="14584" max="14824" width="8.28515625" style="287"/>
    <col min="14825" max="14825" width="6.28515625" style="287" customWidth="1"/>
    <col min="14826" max="14826" width="35.140625" style="287" customWidth="1"/>
    <col min="14827" max="14827" width="10.28515625" style="287" customWidth="1"/>
    <col min="14828" max="14830" width="8.28515625" style="287"/>
    <col min="14831" max="14833" width="8.85546875" style="287" customWidth="1"/>
    <col min="14834" max="14839" width="11.28515625" style="287" customWidth="1"/>
    <col min="14840" max="15080" width="8.28515625" style="287"/>
    <col min="15081" max="15081" width="6.28515625" style="287" customWidth="1"/>
    <col min="15082" max="15082" width="35.140625" style="287" customWidth="1"/>
    <col min="15083" max="15083" width="10.28515625" style="287" customWidth="1"/>
    <col min="15084" max="15086" width="8.28515625" style="287"/>
    <col min="15087" max="15089" width="8.85546875" style="287" customWidth="1"/>
    <col min="15090" max="15095" width="11.28515625" style="287" customWidth="1"/>
    <col min="15096" max="15336" width="8.28515625" style="287"/>
    <col min="15337" max="15337" width="6.28515625" style="287" customWidth="1"/>
    <col min="15338" max="15338" width="35.140625" style="287" customWidth="1"/>
    <col min="15339" max="15339" width="10.28515625" style="287" customWidth="1"/>
    <col min="15340" max="15342" width="8.28515625" style="287"/>
    <col min="15343" max="15345" width="8.85546875" style="287" customWidth="1"/>
    <col min="15346" max="15351" width="11.28515625" style="287" customWidth="1"/>
    <col min="15352" max="15592" width="8.28515625" style="287"/>
    <col min="15593" max="15593" width="6.28515625" style="287" customWidth="1"/>
    <col min="15594" max="15594" width="35.140625" style="287" customWidth="1"/>
    <col min="15595" max="15595" width="10.28515625" style="287" customWidth="1"/>
    <col min="15596" max="15598" width="8.28515625" style="287"/>
    <col min="15599" max="15601" width="8.85546875" style="287" customWidth="1"/>
    <col min="15602" max="15607" width="11.28515625" style="287" customWidth="1"/>
    <col min="15608" max="15848" width="8.28515625" style="287"/>
    <col min="15849" max="15849" width="6.28515625" style="287" customWidth="1"/>
    <col min="15850" max="15850" width="35.140625" style="287" customWidth="1"/>
    <col min="15851" max="15851" width="10.28515625" style="287" customWidth="1"/>
    <col min="15852" max="15854" width="8.28515625" style="287"/>
    <col min="15855" max="15857" width="8.85546875" style="287" customWidth="1"/>
    <col min="15858" max="15863" width="11.28515625" style="287" customWidth="1"/>
    <col min="15864" max="16104" width="8.28515625" style="287"/>
    <col min="16105" max="16105" width="6.28515625" style="287" customWidth="1"/>
    <col min="16106" max="16106" width="35.140625" style="287" customWidth="1"/>
    <col min="16107" max="16107" width="10.28515625" style="287" customWidth="1"/>
    <col min="16108" max="16110" width="8.28515625" style="287"/>
    <col min="16111" max="16113" width="8.85546875" style="287" customWidth="1"/>
    <col min="16114" max="16119" width="11.28515625" style="287" customWidth="1"/>
    <col min="16120" max="16384" width="8.28515625" style="287"/>
  </cols>
  <sheetData>
    <row r="1" spans="1:35" s="315" customFormat="1" ht="28.5" customHeight="1" thickBot="1">
      <c r="A1" s="318" t="s">
        <v>307</v>
      </c>
      <c r="B1" s="351"/>
      <c r="C1" s="1531" t="s">
        <v>157</v>
      </c>
      <c r="D1" s="1531"/>
      <c r="E1" s="1531"/>
      <c r="F1" s="1531"/>
      <c r="G1" s="1531"/>
      <c r="H1" s="1531"/>
      <c r="I1" s="1531"/>
      <c r="J1" s="1531"/>
      <c r="K1" s="318"/>
      <c r="L1" s="318"/>
      <c r="M1" s="317"/>
      <c r="N1" s="317" t="s">
        <v>205</v>
      </c>
    </row>
    <row r="2" spans="1:35" ht="18.75" customHeight="1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</row>
    <row r="3" spans="1:35" ht="18.75" customHeight="1">
      <c r="A3" s="1532" t="s">
        <v>514</v>
      </c>
      <c r="B3" s="1532"/>
      <c r="C3" s="1532"/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</row>
    <row r="4" spans="1:35" s="404" customFormat="1" ht="18.75" customHeight="1">
      <c r="A4" s="1553"/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</row>
    <row r="5" spans="1:35" ht="16.5" customHeight="1">
      <c r="A5" s="1533" t="s">
        <v>362</v>
      </c>
      <c r="B5" s="1547"/>
      <c r="C5" s="1539" t="s">
        <v>303</v>
      </c>
      <c r="D5" s="312" t="s">
        <v>361</v>
      </c>
      <c r="E5" s="1533" t="s">
        <v>393</v>
      </c>
      <c r="F5" s="1534"/>
      <c r="G5" s="1533" t="s">
        <v>392</v>
      </c>
      <c r="H5" s="1547"/>
      <c r="I5" s="1534"/>
      <c r="J5" s="1533" t="s">
        <v>515</v>
      </c>
      <c r="K5" s="1547"/>
      <c r="L5" s="1547"/>
      <c r="M5" s="1547"/>
      <c r="N5" s="1534"/>
    </row>
    <row r="6" spans="1:35" ht="32.25" customHeight="1">
      <c r="A6" s="1535"/>
      <c r="B6" s="1548"/>
      <c r="C6" s="1542"/>
      <c r="D6" s="312" t="s">
        <v>300</v>
      </c>
      <c r="E6" s="312" t="s">
        <v>387</v>
      </c>
      <c r="F6" s="312" t="s">
        <v>386</v>
      </c>
      <c r="G6" s="312" t="s">
        <v>385</v>
      </c>
      <c r="H6" s="312" t="s">
        <v>384</v>
      </c>
      <c r="I6" s="312" t="s">
        <v>383</v>
      </c>
      <c r="J6" s="312" t="s">
        <v>512</v>
      </c>
      <c r="K6" s="312" t="s">
        <v>511</v>
      </c>
      <c r="L6" s="312" t="s">
        <v>510</v>
      </c>
      <c r="M6" s="312" t="s">
        <v>509</v>
      </c>
      <c r="N6" s="312" t="s">
        <v>508</v>
      </c>
    </row>
    <row r="7" spans="1:35" ht="16.5" customHeight="1" thickBot="1">
      <c r="A7" s="1537"/>
      <c r="B7" s="1549"/>
      <c r="C7" s="311" t="s">
        <v>276</v>
      </c>
      <c r="D7" s="311" t="s">
        <v>275</v>
      </c>
      <c r="E7" s="311" t="s">
        <v>275</v>
      </c>
      <c r="F7" s="311" t="s">
        <v>275</v>
      </c>
      <c r="G7" s="311" t="s">
        <v>275</v>
      </c>
      <c r="H7" s="311" t="s">
        <v>275</v>
      </c>
      <c r="I7" s="311" t="s">
        <v>275</v>
      </c>
      <c r="J7" s="311" t="s">
        <v>275</v>
      </c>
      <c r="K7" s="311" t="s">
        <v>275</v>
      </c>
      <c r="L7" s="311" t="s">
        <v>275</v>
      </c>
      <c r="M7" s="311" t="s">
        <v>275</v>
      </c>
      <c r="N7" s="311" t="s">
        <v>275</v>
      </c>
    </row>
    <row r="8" spans="1:35" ht="22.5" hidden="1" customHeight="1">
      <c r="A8" s="350"/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</row>
    <row r="9" spans="1:35" ht="22.5" hidden="1" customHeight="1" thickBot="1">
      <c r="A9" s="350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</row>
    <row r="10" spans="1:35" s="403" customFormat="1" ht="10.5" customHeight="1">
      <c r="A10" s="310"/>
      <c r="B10" s="310"/>
      <c r="C10" s="309"/>
      <c r="D10" s="308"/>
      <c r="E10" s="349"/>
      <c r="F10" s="349"/>
      <c r="G10" s="349"/>
      <c r="H10" s="349"/>
      <c r="I10" s="349"/>
      <c r="J10" s="349"/>
      <c r="K10" s="349"/>
      <c r="L10" s="349"/>
      <c r="M10" s="349"/>
      <c r="N10" s="349"/>
    </row>
    <row r="11" spans="1:35" ht="20.25" customHeight="1">
      <c r="A11" s="306" t="s">
        <v>66</v>
      </c>
      <c r="B11" s="347" t="s">
        <v>354</v>
      </c>
      <c r="C11" s="303">
        <v>89.864400000000003</v>
      </c>
      <c r="D11" s="302">
        <v>24205.8835</v>
      </c>
      <c r="E11" s="304">
        <v>25333.401000000002</v>
      </c>
      <c r="F11" s="304">
        <v>21235.0134</v>
      </c>
      <c r="G11" s="304">
        <v>23919.464899999999</v>
      </c>
      <c r="H11" s="304">
        <v>24301.9575</v>
      </c>
      <c r="I11" s="304">
        <v>24307.656800000001</v>
      </c>
      <c r="J11" s="304">
        <v>20439.119500000001</v>
      </c>
      <c r="K11" s="304">
        <v>23426.2114</v>
      </c>
      <c r="L11" s="304">
        <v>25549.1862</v>
      </c>
      <c r="M11" s="304">
        <v>31381.343000000001</v>
      </c>
      <c r="N11" s="304">
        <v>21447.378799999999</v>
      </c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</row>
    <row r="12" spans="1:35" s="295" customFormat="1" ht="20.25" customHeight="1">
      <c r="A12" s="306" t="s">
        <v>69</v>
      </c>
      <c r="B12" s="347" t="s">
        <v>70</v>
      </c>
      <c r="C12" s="303">
        <v>23.204000000000001</v>
      </c>
      <c r="D12" s="302">
        <v>32125.985199999999</v>
      </c>
      <c r="E12" s="304">
        <v>32903.004399999998</v>
      </c>
      <c r="F12" s="304">
        <v>26624.3465</v>
      </c>
      <c r="G12" s="304">
        <v>27992.7755</v>
      </c>
      <c r="H12" s="304">
        <v>33066.752800000002</v>
      </c>
      <c r="I12" s="304">
        <v>31883.6394</v>
      </c>
      <c r="J12" s="304">
        <v>28193.6335</v>
      </c>
      <c r="K12" s="304">
        <v>30957.029600000002</v>
      </c>
      <c r="L12" s="304">
        <v>35121.731299999999</v>
      </c>
      <c r="M12" s="304">
        <v>49190.0936</v>
      </c>
      <c r="N12" s="304">
        <v>22318.8374</v>
      </c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</row>
    <row r="13" spans="1:35" ht="20.25" customHeight="1">
      <c r="A13" s="306" t="s">
        <v>71</v>
      </c>
      <c r="B13" s="347" t="s">
        <v>72</v>
      </c>
      <c r="C13" s="303">
        <v>1053.5581999999999</v>
      </c>
      <c r="D13" s="302">
        <v>27660.268</v>
      </c>
      <c r="E13" s="304">
        <v>30177.8174</v>
      </c>
      <c r="F13" s="304">
        <v>23167.385399999999</v>
      </c>
      <c r="G13" s="304">
        <v>26465.1793</v>
      </c>
      <c r="H13" s="304">
        <v>28757.245200000001</v>
      </c>
      <c r="I13" s="304">
        <v>26663.154600000002</v>
      </c>
      <c r="J13" s="304">
        <v>23619.5262</v>
      </c>
      <c r="K13" s="304">
        <v>25944.719099999998</v>
      </c>
      <c r="L13" s="304">
        <v>29427.193500000001</v>
      </c>
      <c r="M13" s="304">
        <v>42309.840499999998</v>
      </c>
      <c r="N13" s="304">
        <v>23772.655599999998</v>
      </c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</row>
    <row r="14" spans="1:35" s="295" customFormat="1" ht="20.25" customHeight="1">
      <c r="A14" s="306" t="s">
        <v>73</v>
      </c>
      <c r="B14" s="347" t="s">
        <v>246</v>
      </c>
      <c r="C14" s="303">
        <v>30.542899999999999</v>
      </c>
      <c r="D14" s="302">
        <v>39192.725299999998</v>
      </c>
      <c r="E14" s="304">
        <v>40551.476000000002</v>
      </c>
      <c r="F14" s="304">
        <v>36054.493600000002</v>
      </c>
      <c r="G14" s="304">
        <v>33922.482499999998</v>
      </c>
      <c r="H14" s="304">
        <v>41009.983999999997</v>
      </c>
      <c r="I14" s="304">
        <v>38621.2048</v>
      </c>
      <c r="J14" s="304">
        <v>16151.8333</v>
      </c>
      <c r="K14" s="304">
        <v>32051.361700000001</v>
      </c>
      <c r="L14" s="304">
        <v>39619.513700000003</v>
      </c>
      <c r="M14" s="304">
        <v>54298.911599999999</v>
      </c>
      <c r="N14" s="304">
        <v>27181.933300000001</v>
      </c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</row>
    <row r="15" spans="1:35" ht="20.25" customHeight="1">
      <c r="A15" s="306" t="s">
        <v>75</v>
      </c>
      <c r="B15" s="347" t="s">
        <v>353</v>
      </c>
      <c r="C15" s="303">
        <v>48.5002</v>
      </c>
      <c r="D15" s="302">
        <v>26260.010999999999</v>
      </c>
      <c r="E15" s="304">
        <v>26856.7294</v>
      </c>
      <c r="F15" s="304">
        <v>23835.555</v>
      </c>
      <c r="G15" s="304">
        <v>23800.253199999999</v>
      </c>
      <c r="H15" s="304">
        <v>26635.3145</v>
      </c>
      <c r="I15" s="304">
        <v>26635.857899999999</v>
      </c>
      <c r="J15" s="304">
        <v>18626.141199999998</v>
      </c>
      <c r="K15" s="304">
        <v>25182.623500000002</v>
      </c>
      <c r="L15" s="304">
        <v>28632.006700000002</v>
      </c>
      <c r="M15" s="304">
        <v>36770.763200000001</v>
      </c>
      <c r="N15" s="304">
        <v>18000.191500000001</v>
      </c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</row>
    <row r="16" spans="1:35" s="295" customFormat="1" ht="20.25" customHeight="1">
      <c r="A16" s="306" t="s">
        <v>77</v>
      </c>
      <c r="B16" s="347" t="s">
        <v>78</v>
      </c>
      <c r="C16" s="303">
        <v>189.81890000000001</v>
      </c>
      <c r="D16" s="302">
        <v>23975.157899999998</v>
      </c>
      <c r="E16" s="304">
        <v>24562.8151</v>
      </c>
      <c r="F16" s="304">
        <v>20950.6178</v>
      </c>
      <c r="G16" s="304">
        <v>21724.495200000001</v>
      </c>
      <c r="H16" s="304">
        <v>24167.499599999999</v>
      </c>
      <c r="I16" s="304">
        <v>24346.8956</v>
      </c>
      <c r="J16" s="304">
        <v>18275.351299999998</v>
      </c>
      <c r="K16" s="304">
        <v>22416.889599999999</v>
      </c>
      <c r="L16" s="304">
        <v>25165.567899999998</v>
      </c>
      <c r="M16" s="304">
        <v>34631.226000000002</v>
      </c>
      <c r="N16" s="304">
        <v>19080.7376</v>
      </c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</row>
    <row r="17" spans="1:35" ht="20.25" customHeight="1">
      <c r="A17" s="306" t="s">
        <v>79</v>
      </c>
      <c r="B17" s="347" t="s">
        <v>244</v>
      </c>
      <c r="C17" s="303">
        <v>475.08539999999999</v>
      </c>
      <c r="D17" s="302">
        <v>23046.788499999999</v>
      </c>
      <c r="E17" s="304">
        <v>26637.141</v>
      </c>
      <c r="F17" s="304">
        <v>20440.234400000001</v>
      </c>
      <c r="G17" s="304">
        <v>21966.691900000002</v>
      </c>
      <c r="H17" s="304">
        <v>24054.022700000001</v>
      </c>
      <c r="I17" s="304">
        <v>21826.230200000002</v>
      </c>
      <c r="J17" s="304">
        <v>18918.918099999999</v>
      </c>
      <c r="K17" s="304">
        <v>19901.002199999999</v>
      </c>
      <c r="L17" s="304">
        <v>24148.201400000002</v>
      </c>
      <c r="M17" s="304">
        <v>37516.510499999997</v>
      </c>
      <c r="N17" s="304">
        <v>28944.5435</v>
      </c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</row>
    <row r="18" spans="1:35" s="295" customFormat="1" ht="20.25" customHeight="1">
      <c r="A18" s="306" t="s">
        <v>81</v>
      </c>
      <c r="B18" s="347" t="s">
        <v>82</v>
      </c>
      <c r="C18" s="303">
        <v>245.72149999999999</v>
      </c>
      <c r="D18" s="302">
        <v>26471.8567</v>
      </c>
      <c r="E18" s="304">
        <v>27228.772000000001</v>
      </c>
      <c r="F18" s="304">
        <v>25028.257099999999</v>
      </c>
      <c r="G18" s="304">
        <v>24221.044999999998</v>
      </c>
      <c r="H18" s="304">
        <v>26174.954000000002</v>
      </c>
      <c r="I18" s="304">
        <v>27986.886299999998</v>
      </c>
      <c r="J18" s="304">
        <v>23123.061300000001</v>
      </c>
      <c r="K18" s="304">
        <v>24071.431499999999</v>
      </c>
      <c r="L18" s="304">
        <v>28548.323700000001</v>
      </c>
      <c r="M18" s="304">
        <v>37751.899700000002</v>
      </c>
      <c r="N18" s="304">
        <v>21838.0687</v>
      </c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</row>
    <row r="19" spans="1:35" ht="20.25" customHeight="1">
      <c r="A19" s="306" t="s">
        <v>83</v>
      </c>
      <c r="B19" s="347" t="s">
        <v>352</v>
      </c>
      <c r="C19" s="303">
        <v>106.8329</v>
      </c>
      <c r="D19" s="302">
        <v>15016.11</v>
      </c>
      <c r="E19" s="304">
        <v>14907.415199999999</v>
      </c>
      <c r="F19" s="304">
        <v>15082.2125</v>
      </c>
      <c r="G19" s="304">
        <v>15202.3055</v>
      </c>
      <c r="H19" s="304">
        <v>14519.7117</v>
      </c>
      <c r="I19" s="304">
        <v>16321.668100000001</v>
      </c>
      <c r="J19" s="304">
        <v>13719.9166</v>
      </c>
      <c r="K19" s="304">
        <v>14231.336799999999</v>
      </c>
      <c r="L19" s="304">
        <v>16843.917000000001</v>
      </c>
      <c r="M19" s="304">
        <v>23630.829600000001</v>
      </c>
      <c r="N19" s="304">
        <v>14522.1176</v>
      </c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</row>
    <row r="20" spans="1:35" s="295" customFormat="1" ht="20.25" customHeight="1">
      <c r="A20" s="306" t="s">
        <v>85</v>
      </c>
      <c r="B20" s="347" t="s">
        <v>86</v>
      </c>
      <c r="C20" s="303">
        <v>106.5107</v>
      </c>
      <c r="D20" s="302">
        <v>42979.325599999996</v>
      </c>
      <c r="E20" s="304">
        <v>48079.136400000003</v>
      </c>
      <c r="F20" s="304">
        <v>33107.579899999997</v>
      </c>
      <c r="G20" s="304">
        <v>34724.9329</v>
      </c>
      <c r="H20" s="304">
        <v>48600.044000000002</v>
      </c>
      <c r="I20" s="304">
        <v>38671.745699999999</v>
      </c>
      <c r="J20" s="304">
        <v>20481.533100000001</v>
      </c>
      <c r="K20" s="304">
        <v>26501.719499999999</v>
      </c>
      <c r="L20" s="304">
        <v>36602.928200000002</v>
      </c>
      <c r="M20" s="304">
        <v>51980.8531</v>
      </c>
      <c r="N20" s="304">
        <v>37202.037300000004</v>
      </c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</row>
    <row r="21" spans="1:35" ht="20.25" customHeight="1">
      <c r="A21" s="306" t="s">
        <v>87</v>
      </c>
      <c r="B21" s="347" t="s">
        <v>88</v>
      </c>
      <c r="C21" s="303">
        <v>69.586200000000005</v>
      </c>
      <c r="D21" s="302">
        <v>40669.994899999998</v>
      </c>
      <c r="E21" s="304">
        <v>53622.6999</v>
      </c>
      <c r="F21" s="304">
        <v>34982.728300000002</v>
      </c>
      <c r="G21" s="304">
        <v>29887.684799999999</v>
      </c>
      <c r="H21" s="304">
        <v>45082.572899999999</v>
      </c>
      <c r="I21" s="304">
        <v>43528.561600000001</v>
      </c>
      <c r="J21" s="304">
        <v>23819.364099999999</v>
      </c>
      <c r="K21" s="304">
        <v>22939.845600000001</v>
      </c>
      <c r="L21" s="304">
        <v>34999.863100000002</v>
      </c>
      <c r="M21" s="304">
        <v>54743.985000000001</v>
      </c>
      <c r="N21" s="304">
        <v>33308.065499999997</v>
      </c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</row>
    <row r="22" spans="1:35" s="295" customFormat="1" ht="20.25" customHeight="1">
      <c r="A22" s="306" t="s">
        <v>89</v>
      </c>
      <c r="B22" s="347" t="s">
        <v>236</v>
      </c>
      <c r="C22" s="303">
        <v>42.155799999999999</v>
      </c>
      <c r="D22" s="302">
        <v>23953.501700000001</v>
      </c>
      <c r="E22" s="304">
        <v>25337.931199999999</v>
      </c>
      <c r="F22" s="304">
        <v>22502.812399999999</v>
      </c>
      <c r="G22" s="304">
        <v>21782.633399999999</v>
      </c>
      <c r="H22" s="304">
        <v>24642.424299999999</v>
      </c>
      <c r="I22" s="304">
        <v>23925.1567</v>
      </c>
      <c r="J22" s="304">
        <v>12390.1538</v>
      </c>
      <c r="K22" s="304">
        <v>19118.985499999999</v>
      </c>
      <c r="L22" s="304">
        <v>25299.763800000001</v>
      </c>
      <c r="M22" s="304">
        <v>25972.5147</v>
      </c>
      <c r="N22" s="304">
        <v>18479.914100000002</v>
      </c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</row>
    <row r="23" spans="1:35" ht="20.25" customHeight="1">
      <c r="A23" s="306" t="s">
        <v>91</v>
      </c>
      <c r="B23" s="347" t="s">
        <v>351</v>
      </c>
      <c r="C23" s="303">
        <v>163.1798</v>
      </c>
      <c r="D23" s="302">
        <v>29919.312000000002</v>
      </c>
      <c r="E23" s="304">
        <v>32576.905500000001</v>
      </c>
      <c r="F23" s="304">
        <v>26497.171699999999</v>
      </c>
      <c r="G23" s="304">
        <v>28049.3845</v>
      </c>
      <c r="H23" s="304">
        <v>31562.098699999999</v>
      </c>
      <c r="I23" s="304">
        <v>28024.2356</v>
      </c>
      <c r="J23" s="304">
        <v>12769.602800000001</v>
      </c>
      <c r="K23" s="304">
        <v>24413.892800000001</v>
      </c>
      <c r="L23" s="304">
        <v>25047.0658</v>
      </c>
      <c r="M23" s="304">
        <v>36905.657599999999</v>
      </c>
      <c r="N23" s="304">
        <v>25520.2533</v>
      </c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</row>
    <row r="24" spans="1:35" s="295" customFormat="1" ht="20.25" customHeight="1">
      <c r="A24" s="306" t="s">
        <v>93</v>
      </c>
      <c r="B24" s="347" t="s">
        <v>94</v>
      </c>
      <c r="C24" s="303">
        <v>168.45740000000001</v>
      </c>
      <c r="D24" s="302">
        <v>18696.744200000001</v>
      </c>
      <c r="E24" s="304">
        <v>19514.206099999999</v>
      </c>
      <c r="F24" s="304">
        <v>17778.533500000001</v>
      </c>
      <c r="G24" s="304">
        <v>21943.204300000001</v>
      </c>
      <c r="H24" s="304">
        <v>19760.428100000001</v>
      </c>
      <c r="I24" s="304">
        <v>14607.0906</v>
      </c>
      <c r="J24" s="304">
        <v>15443.534600000001</v>
      </c>
      <c r="K24" s="304">
        <v>15793.765100000001</v>
      </c>
      <c r="L24" s="304">
        <v>21173.8897</v>
      </c>
      <c r="M24" s="304">
        <v>27422.810799999999</v>
      </c>
      <c r="N24" s="304">
        <v>20327.758999999998</v>
      </c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</row>
    <row r="25" spans="1:35" ht="20.25" customHeight="1">
      <c r="A25" s="306" t="s">
        <v>95</v>
      </c>
      <c r="B25" s="347" t="s">
        <v>37</v>
      </c>
      <c r="C25" s="303">
        <v>276.97109999999998</v>
      </c>
      <c r="D25" s="302">
        <v>32092.393499999998</v>
      </c>
      <c r="E25" s="304">
        <v>34958.441400000003</v>
      </c>
      <c r="F25" s="304">
        <v>29826.447700000001</v>
      </c>
      <c r="G25" s="304">
        <v>25645.406500000001</v>
      </c>
      <c r="H25" s="304">
        <v>33055.073499999999</v>
      </c>
      <c r="I25" s="304">
        <v>32939.926700000004</v>
      </c>
      <c r="J25" s="304">
        <v>13441.506100000001</v>
      </c>
      <c r="K25" s="304">
        <v>22305.865000000002</v>
      </c>
      <c r="L25" s="304">
        <v>30716.198899999999</v>
      </c>
      <c r="M25" s="304">
        <v>39022.841399999998</v>
      </c>
      <c r="N25" s="304">
        <v>29363.722000000002</v>
      </c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</row>
    <row r="26" spans="1:35" s="295" customFormat="1" ht="20.25" customHeight="1">
      <c r="A26" s="306" t="s">
        <v>97</v>
      </c>
      <c r="B26" s="347" t="s">
        <v>44</v>
      </c>
      <c r="C26" s="303">
        <v>246.24260000000001</v>
      </c>
      <c r="D26" s="302">
        <v>28669.99</v>
      </c>
      <c r="E26" s="304">
        <v>31740.3596</v>
      </c>
      <c r="F26" s="304">
        <v>27852.6774</v>
      </c>
      <c r="G26" s="304">
        <v>25151.179499999998</v>
      </c>
      <c r="H26" s="304">
        <v>28269.559799999999</v>
      </c>
      <c r="I26" s="304">
        <v>30786.551500000001</v>
      </c>
      <c r="J26" s="304">
        <v>14790.9321</v>
      </c>
      <c r="K26" s="304">
        <v>16209.011399999999</v>
      </c>
      <c r="L26" s="304">
        <v>26028.784500000002</v>
      </c>
      <c r="M26" s="304">
        <v>32507.915400000002</v>
      </c>
      <c r="N26" s="304">
        <v>27971.130499999999</v>
      </c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</row>
    <row r="27" spans="1:35" ht="20.25" customHeight="1">
      <c r="A27" s="306" t="s">
        <v>98</v>
      </c>
      <c r="B27" s="347" t="s">
        <v>99</v>
      </c>
      <c r="C27" s="303">
        <v>267.61709999999999</v>
      </c>
      <c r="D27" s="302">
        <v>27098.042300000001</v>
      </c>
      <c r="E27" s="304">
        <v>30064.787799999998</v>
      </c>
      <c r="F27" s="304">
        <v>26509.4058</v>
      </c>
      <c r="G27" s="304">
        <v>25166.910500000002</v>
      </c>
      <c r="H27" s="304">
        <v>27854.099300000002</v>
      </c>
      <c r="I27" s="304">
        <v>27010.802100000001</v>
      </c>
      <c r="J27" s="304">
        <v>18880.209299999999</v>
      </c>
      <c r="K27" s="304">
        <v>20729.373800000001</v>
      </c>
      <c r="L27" s="304">
        <v>27861.315999999999</v>
      </c>
      <c r="M27" s="304">
        <v>39041.486400000002</v>
      </c>
      <c r="N27" s="304">
        <v>24939.527600000001</v>
      </c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</row>
    <row r="28" spans="1:35" s="295" customFormat="1" ht="20.25" customHeight="1">
      <c r="A28" s="306" t="s">
        <v>100</v>
      </c>
      <c r="B28" s="347" t="s">
        <v>350</v>
      </c>
      <c r="C28" s="303">
        <v>47.145800000000001</v>
      </c>
      <c r="D28" s="302">
        <v>24088.612400000002</v>
      </c>
      <c r="E28" s="304">
        <v>25270.577700000002</v>
      </c>
      <c r="F28" s="304">
        <v>23142.792000000001</v>
      </c>
      <c r="G28" s="304">
        <v>21464.556700000001</v>
      </c>
      <c r="H28" s="304">
        <v>24142.528399999999</v>
      </c>
      <c r="I28" s="304">
        <v>25184.957299999998</v>
      </c>
      <c r="J28" s="304">
        <v>16978.790400000002</v>
      </c>
      <c r="K28" s="304">
        <v>20899.503799999999</v>
      </c>
      <c r="L28" s="304">
        <v>23846.550500000001</v>
      </c>
      <c r="M28" s="304">
        <v>29060.853899999998</v>
      </c>
      <c r="N28" s="304">
        <v>24427.628499999999</v>
      </c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</row>
    <row r="29" spans="1:35" ht="20.25" customHeight="1" thickBot="1">
      <c r="A29" s="346" t="s">
        <v>102</v>
      </c>
      <c r="B29" s="345" t="s">
        <v>103</v>
      </c>
      <c r="C29" s="342">
        <v>42.195599999999999</v>
      </c>
      <c r="D29" s="343">
        <v>20255.4882</v>
      </c>
      <c r="E29" s="344">
        <v>22660.353500000001</v>
      </c>
      <c r="F29" s="344">
        <v>19180.526600000001</v>
      </c>
      <c r="G29" s="344">
        <v>19854.043099999999</v>
      </c>
      <c r="H29" s="344">
        <v>20390.589499999998</v>
      </c>
      <c r="I29" s="344">
        <v>20188.235400000001</v>
      </c>
      <c r="J29" s="344">
        <v>16114.8701</v>
      </c>
      <c r="K29" s="344">
        <v>16652.745200000001</v>
      </c>
      <c r="L29" s="344">
        <v>20390.589499999998</v>
      </c>
      <c r="M29" s="344">
        <v>25813.669900000001</v>
      </c>
      <c r="N29" s="344">
        <v>20553.98</v>
      </c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340"/>
      <c r="AE29" s="340"/>
      <c r="AF29" s="340"/>
      <c r="AG29" s="340"/>
      <c r="AH29" s="340"/>
      <c r="AI29" s="340"/>
    </row>
    <row r="30" spans="1:35" ht="20.25" customHeight="1" thickTop="1">
      <c r="A30" s="294" t="s">
        <v>224</v>
      </c>
      <c r="B30" s="294"/>
      <c r="C30" s="341">
        <v>3693.1914000000002</v>
      </c>
      <c r="D30" s="290">
        <v>26842.817800000001</v>
      </c>
      <c r="E30" s="292">
        <v>29005.999400000001</v>
      </c>
      <c r="F30" s="292">
        <v>24477.2847</v>
      </c>
      <c r="G30" s="292">
        <v>24847.658500000001</v>
      </c>
      <c r="H30" s="292">
        <v>27684.194</v>
      </c>
      <c r="I30" s="292">
        <v>26810.5108</v>
      </c>
      <c r="J30" s="292">
        <v>19970.263900000002</v>
      </c>
      <c r="K30" s="292">
        <v>22818.735400000001</v>
      </c>
      <c r="L30" s="292">
        <v>27508.185099999999</v>
      </c>
      <c r="M30" s="292">
        <v>36974.739000000001</v>
      </c>
      <c r="N30" s="292">
        <v>24880.345399999998</v>
      </c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0"/>
      <c r="AH30" s="340"/>
      <c r="AI30" s="340"/>
    </row>
    <row r="31" spans="1:35">
      <c r="A31" s="295"/>
      <c r="B31" s="295"/>
      <c r="C31" s="295"/>
      <c r="D31" s="406"/>
      <c r="E31" s="406"/>
      <c r="F31" s="406"/>
      <c r="G31" s="406"/>
      <c r="H31" s="406"/>
      <c r="I31" s="406"/>
      <c r="J31" s="405"/>
      <c r="K31" s="405"/>
      <c r="L31" s="405"/>
      <c r="M31" s="405"/>
      <c r="N31" s="405"/>
    </row>
    <row r="32" spans="1:35">
      <c r="A32" s="295"/>
      <c r="B32" s="295"/>
      <c r="C32" s="295"/>
      <c r="D32" s="295"/>
      <c r="E32" s="295"/>
      <c r="F32" s="295"/>
      <c r="G32" s="295"/>
      <c r="H32" s="295"/>
      <c r="I32" s="295"/>
    </row>
    <row r="33" spans="1:9">
      <c r="A33" s="295"/>
      <c r="B33" s="295"/>
      <c r="C33" s="295"/>
      <c r="D33" s="295"/>
      <c r="E33" s="295"/>
      <c r="F33" s="295"/>
      <c r="G33" s="295"/>
      <c r="H33" s="295"/>
      <c r="I33" s="295"/>
    </row>
    <row r="34" spans="1:9">
      <c r="A34" s="295"/>
      <c r="B34" s="295"/>
      <c r="C34" s="295"/>
      <c r="D34" s="295"/>
      <c r="E34" s="295"/>
      <c r="F34" s="295"/>
      <c r="G34" s="295"/>
      <c r="H34" s="295"/>
      <c r="I34" s="295"/>
    </row>
    <row r="35" spans="1:9">
      <c r="A35" s="295"/>
      <c r="B35" s="295"/>
      <c r="C35" s="295"/>
      <c r="D35" s="295"/>
      <c r="E35" s="295"/>
      <c r="F35" s="295"/>
      <c r="G35" s="295"/>
      <c r="H35" s="295"/>
      <c r="I35" s="295"/>
    </row>
    <row r="36" spans="1:9">
      <c r="A36" s="295"/>
      <c r="B36" s="295"/>
      <c r="C36" s="295"/>
      <c r="D36" s="295"/>
      <c r="E36" s="295"/>
      <c r="F36" s="295"/>
      <c r="G36" s="295"/>
      <c r="H36" s="295"/>
      <c r="I36" s="295"/>
    </row>
    <row r="37" spans="1:9">
      <c r="A37" s="295"/>
      <c r="B37" s="295"/>
      <c r="C37" s="295"/>
      <c r="D37" s="295"/>
      <c r="E37" s="295"/>
      <c r="F37" s="295"/>
      <c r="G37" s="295"/>
      <c r="H37" s="295"/>
      <c r="I37" s="295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4" orientation="landscape" horizontalDpi="1200" verticalDpi="1200" r:id="rId1"/>
  <headerFooter scaleWithDoc="0">
    <oddHeader>&amp;R&amp;"Arial,Obyčejné"Strana 9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5">
    <tabColor rgb="FFC00000"/>
    <pageSetUpPr fitToPage="1"/>
  </sheetPr>
  <dimension ref="A1:N38"/>
  <sheetViews>
    <sheetView showGridLines="0" zoomScaleNormal="100" workbookViewId="0">
      <selection activeCell="A10" sqref="A10"/>
    </sheetView>
  </sheetViews>
  <sheetFormatPr defaultColWidth="8.28515625" defaultRowHeight="12.75"/>
  <cols>
    <col min="1" max="1" width="4.85546875" style="287" customWidth="1"/>
    <col min="2" max="2" width="43" style="287" customWidth="1"/>
    <col min="3" max="4" width="14.7109375" style="287" customWidth="1"/>
    <col min="5" max="6" width="15.7109375" style="287" customWidth="1"/>
    <col min="7" max="7" width="14.7109375" style="287" customWidth="1"/>
    <col min="8" max="9" width="15.7109375" style="287" customWidth="1"/>
    <col min="10" max="10" width="14.7109375" style="287" customWidth="1"/>
    <col min="11" max="237" width="8.28515625" style="287"/>
    <col min="238" max="238" width="6.28515625" style="287" customWidth="1"/>
    <col min="239" max="239" width="36.42578125" style="287" customWidth="1"/>
    <col min="240" max="240" width="12.85546875" style="287" customWidth="1"/>
    <col min="241" max="493" width="8.28515625" style="287"/>
    <col min="494" max="494" width="6.28515625" style="287" customWidth="1"/>
    <col min="495" max="495" width="36.42578125" style="287" customWidth="1"/>
    <col min="496" max="496" width="12.85546875" style="287" customWidth="1"/>
    <col min="497" max="749" width="8.28515625" style="287"/>
    <col min="750" max="750" width="6.28515625" style="287" customWidth="1"/>
    <col min="751" max="751" width="36.42578125" style="287" customWidth="1"/>
    <col min="752" max="752" width="12.85546875" style="287" customWidth="1"/>
    <col min="753" max="1005" width="8.28515625" style="287"/>
    <col min="1006" max="1006" width="6.28515625" style="287" customWidth="1"/>
    <col min="1007" max="1007" width="36.42578125" style="287" customWidth="1"/>
    <col min="1008" max="1008" width="12.85546875" style="287" customWidth="1"/>
    <col min="1009" max="1261" width="8.28515625" style="287"/>
    <col min="1262" max="1262" width="6.28515625" style="287" customWidth="1"/>
    <col min="1263" max="1263" width="36.42578125" style="287" customWidth="1"/>
    <col min="1264" max="1264" width="12.85546875" style="287" customWidth="1"/>
    <col min="1265" max="1517" width="8.28515625" style="287"/>
    <col min="1518" max="1518" width="6.28515625" style="287" customWidth="1"/>
    <col min="1519" max="1519" width="36.42578125" style="287" customWidth="1"/>
    <col min="1520" max="1520" width="12.85546875" style="287" customWidth="1"/>
    <col min="1521" max="1773" width="8.28515625" style="287"/>
    <col min="1774" max="1774" width="6.28515625" style="287" customWidth="1"/>
    <col min="1775" max="1775" width="36.42578125" style="287" customWidth="1"/>
    <col min="1776" max="1776" width="12.85546875" style="287" customWidth="1"/>
    <col min="1777" max="2029" width="8.28515625" style="287"/>
    <col min="2030" max="2030" width="6.28515625" style="287" customWidth="1"/>
    <col min="2031" max="2031" width="36.42578125" style="287" customWidth="1"/>
    <col min="2032" max="2032" width="12.85546875" style="287" customWidth="1"/>
    <col min="2033" max="2285" width="8.28515625" style="287"/>
    <col min="2286" max="2286" width="6.28515625" style="287" customWidth="1"/>
    <col min="2287" max="2287" width="36.42578125" style="287" customWidth="1"/>
    <col min="2288" max="2288" width="12.85546875" style="287" customWidth="1"/>
    <col min="2289" max="2541" width="8.28515625" style="287"/>
    <col min="2542" max="2542" width="6.28515625" style="287" customWidth="1"/>
    <col min="2543" max="2543" width="36.42578125" style="287" customWidth="1"/>
    <col min="2544" max="2544" width="12.85546875" style="287" customWidth="1"/>
    <col min="2545" max="2797" width="8.28515625" style="287"/>
    <col min="2798" max="2798" width="6.28515625" style="287" customWidth="1"/>
    <col min="2799" max="2799" width="36.42578125" style="287" customWidth="1"/>
    <col min="2800" max="2800" width="12.85546875" style="287" customWidth="1"/>
    <col min="2801" max="3053" width="8.28515625" style="287"/>
    <col min="3054" max="3054" width="6.28515625" style="287" customWidth="1"/>
    <col min="3055" max="3055" width="36.42578125" style="287" customWidth="1"/>
    <col min="3056" max="3056" width="12.85546875" style="287" customWidth="1"/>
    <col min="3057" max="3309" width="8.28515625" style="287"/>
    <col min="3310" max="3310" width="6.28515625" style="287" customWidth="1"/>
    <col min="3311" max="3311" width="36.42578125" style="287" customWidth="1"/>
    <col min="3312" max="3312" width="12.85546875" style="287" customWidth="1"/>
    <col min="3313" max="3565" width="8.28515625" style="287"/>
    <col min="3566" max="3566" width="6.28515625" style="287" customWidth="1"/>
    <col min="3567" max="3567" width="36.42578125" style="287" customWidth="1"/>
    <col min="3568" max="3568" width="12.85546875" style="287" customWidth="1"/>
    <col min="3569" max="3821" width="8.28515625" style="287"/>
    <col min="3822" max="3822" width="6.28515625" style="287" customWidth="1"/>
    <col min="3823" max="3823" width="36.42578125" style="287" customWidth="1"/>
    <col min="3824" max="3824" width="12.85546875" style="287" customWidth="1"/>
    <col min="3825" max="4077" width="8.28515625" style="287"/>
    <col min="4078" max="4078" width="6.28515625" style="287" customWidth="1"/>
    <col min="4079" max="4079" width="36.42578125" style="287" customWidth="1"/>
    <col min="4080" max="4080" width="12.85546875" style="287" customWidth="1"/>
    <col min="4081" max="4333" width="8.28515625" style="287"/>
    <col min="4334" max="4334" width="6.28515625" style="287" customWidth="1"/>
    <col min="4335" max="4335" width="36.42578125" style="287" customWidth="1"/>
    <col min="4336" max="4336" width="12.85546875" style="287" customWidth="1"/>
    <col min="4337" max="4589" width="8.28515625" style="287"/>
    <col min="4590" max="4590" width="6.28515625" style="287" customWidth="1"/>
    <col min="4591" max="4591" width="36.42578125" style="287" customWidth="1"/>
    <col min="4592" max="4592" width="12.85546875" style="287" customWidth="1"/>
    <col min="4593" max="4845" width="8.28515625" style="287"/>
    <col min="4846" max="4846" width="6.28515625" style="287" customWidth="1"/>
    <col min="4847" max="4847" width="36.42578125" style="287" customWidth="1"/>
    <col min="4848" max="4848" width="12.85546875" style="287" customWidth="1"/>
    <col min="4849" max="5101" width="8.28515625" style="287"/>
    <col min="5102" max="5102" width="6.28515625" style="287" customWidth="1"/>
    <col min="5103" max="5103" width="36.42578125" style="287" customWidth="1"/>
    <col min="5104" max="5104" width="12.85546875" style="287" customWidth="1"/>
    <col min="5105" max="5357" width="8.28515625" style="287"/>
    <col min="5358" max="5358" width="6.28515625" style="287" customWidth="1"/>
    <col min="5359" max="5359" width="36.42578125" style="287" customWidth="1"/>
    <col min="5360" max="5360" width="12.85546875" style="287" customWidth="1"/>
    <col min="5361" max="5613" width="8.28515625" style="287"/>
    <col min="5614" max="5614" width="6.28515625" style="287" customWidth="1"/>
    <col min="5615" max="5615" width="36.42578125" style="287" customWidth="1"/>
    <col min="5616" max="5616" width="12.85546875" style="287" customWidth="1"/>
    <col min="5617" max="5869" width="8.28515625" style="287"/>
    <col min="5870" max="5870" width="6.28515625" style="287" customWidth="1"/>
    <col min="5871" max="5871" width="36.42578125" style="287" customWidth="1"/>
    <col min="5872" max="5872" width="12.85546875" style="287" customWidth="1"/>
    <col min="5873" max="6125" width="8.28515625" style="287"/>
    <col min="6126" max="6126" width="6.28515625" style="287" customWidth="1"/>
    <col min="6127" max="6127" width="36.42578125" style="287" customWidth="1"/>
    <col min="6128" max="6128" width="12.85546875" style="287" customWidth="1"/>
    <col min="6129" max="6381" width="8.28515625" style="287"/>
    <col min="6382" max="6382" width="6.28515625" style="287" customWidth="1"/>
    <col min="6383" max="6383" width="36.42578125" style="287" customWidth="1"/>
    <col min="6384" max="6384" width="12.85546875" style="287" customWidth="1"/>
    <col min="6385" max="6637" width="8.28515625" style="287"/>
    <col min="6638" max="6638" width="6.28515625" style="287" customWidth="1"/>
    <col min="6639" max="6639" width="36.42578125" style="287" customWidth="1"/>
    <col min="6640" max="6640" width="12.85546875" style="287" customWidth="1"/>
    <col min="6641" max="6893" width="8.28515625" style="287"/>
    <col min="6894" max="6894" width="6.28515625" style="287" customWidth="1"/>
    <col min="6895" max="6895" width="36.42578125" style="287" customWidth="1"/>
    <col min="6896" max="6896" width="12.85546875" style="287" customWidth="1"/>
    <col min="6897" max="7149" width="8.28515625" style="287"/>
    <col min="7150" max="7150" width="6.28515625" style="287" customWidth="1"/>
    <col min="7151" max="7151" width="36.42578125" style="287" customWidth="1"/>
    <col min="7152" max="7152" width="12.85546875" style="287" customWidth="1"/>
    <col min="7153" max="7405" width="8.28515625" style="287"/>
    <col min="7406" max="7406" width="6.28515625" style="287" customWidth="1"/>
    <col min="7407" max="7407" width="36.42578125" style="287" customWidth="1"/>
    <col min="7408" max="7408" width="12.85546875" style="287" customWidth="1"/>
    <col min="7409" max="7661" width="8.28515625" style="287"/>
    <col min="7662" max="7662" width="6.28515625" style="287" customWidth="1"/>
    <col min="7663" max="7663" width="36.42578125" style="287" customWidth="1"/>
    <col min="7664" max="7664" width="12.85546875" style="287" customWidth="1"/>
    <col min="7665" max="7917" width="8.28515625" style="287"/>
    <col min="7918" max="7918" width="6.28515625" style="287" customWidth="1"/>
    <col min="7919" max="7919" width="36.42578125" style="287" customWidth="1"/>
    <col min="7920" max="7920" width="12.85546875" style="287" customWidth="1"/>
    <col min="7921" max="8173" width="8.28515625" style="287"/>
    <col min="8174" max="8174" width="6.28515625" style="287" customWidth="1"/>
    <col min="8175" max="8175" width="36.42578125" style="287" customWidth="1"/>
    <col min="8176" max="8176" width="12.85546875" style="287" customWidth="1"/>
    <col min="8177" max="8429" width="8.28515625" style="287"/>
    <col min="8430" max="8430" width="6.28515625" style="287" customWidth="1"/>
    <col min="8431" max="8431" width="36.42578125" style="287" customWidth="1"/>
    <col min="8432" max="8432" width="12.85546875" style="287" customWidth="1"/>
    <col min="8433" max="8685" width="8.28515625" style="287"/>
    <col min="8686" max="8686" width="6.28515625" style="287" customWidth="1"/>
    <col min="8687" max="8687" width="36.42578125" style="287" customWidth="1"/>
    <col min="8688" max="8688" width="12.85546875" style="287" customWidth="1"/>
    <col min="8689" max="8941" width="8.28515625" style="287"/>
    <col min="8942" max="8942" width="6.28515625" style="287" customWidth="1"/>
    <col min="8943" max="8943" width="36.42578125" style="287" customWidth="1"/>
    <col min="8944" max="8944" width="12.85546875" style="287" customWidth="1"/>
    <col min="8945" max="9197" width="8.28515625" style="287"/>
    <col min="9198" max="9198" width="6.28515625" style="287" customWidth="1"/>
    <col min="9199" max="9199" width="36.42578125" style="287" customWidth="1"/>
    <col min="9200" max="9200" width="12.85546875" style="287" customWidth="1"/>
    <col min="9201" max="9453" width="8.28515625" style="287"/>
    <col min="9454" max="9454" width="6.28515625" style="287" customWidth="1"/>
    <col min="9455" max="9455" width="36.42578125" style="287" customWidth="1"/>
    <col min="9456" max="9456" width="12.85546875" style="287" customWidth="1"/>
    <col min="9457" max="9709" width="8.28515625" style="287"/>
    <col min="9710" max="9710" width="6.28515625" style="287" customWidth="1"/>
    <col min="9711" max="9711" width="36.42578125" style="287" customWidth="1"/>
    <col min="9712" max="9712" width="12.85546875" style="287" customWidth="1"/>
    <col min="9713" max="9965" width="8.28515625" style="287"/>
    <col min="9966" max="9966" width="6.28515625" style="287" customWidth="1"/>
    <col min="9967" max="9967" width="36.42578125" style="287" customWidth="1"/>
    <col min="9968" max="9968" width="12.85546875" style="287" customWidth="1"/>
    <col min="9969" max="10221" width="8.28515625" style="287"/>
    <col min="10222" max="10222" width="6.28515625" style="287" customWidth="1"/>
    <col min="10223" max="10223" width="36.42578125" style="287" customWidth="1"/>
    <col min="10224" max="10224" width="12.85546875" style="287" customWidth="1"/>
    <col min="10225" max="10477" width="8.28515625" style="287"/>
    <col min="10478" max="10478" width="6.28515625" style="287" customWidth="1"/>
    <col min="10479" max="10479" width="36.42578125" style="287" customWidth="1"/>
    <col min="10480" max="10480" width="12.85546875" style="287" customWidth="1"/>
    <col min="10481" max="10733" width="8.28515625" style="287"/>
    <col min="10734" max="10734" width="6.28515625" style="287" customWidth="1"/>
    <col min="10735" max="10735" width="36.42578125" style="287" customWidth="1"/>
    <col min="10736" max="10736" width="12.85546875" style="287" customWidth="1"/>
    <col min="10737" max="10989" width="8.28515625" style="287"/>
    <col min="10990" max="10990" width="6.28515625" style="287" customWidth="1"/>
    <col min="10991" max="10991" width="36.42578125" style="287" customWidth="1"/>
    <col min="10992" max="10992" width="12.85546875" style="287" customWidth="1"/>
    <col min="10993" max="11245" width="8.28515625" style="287"/>
    <col min="11246" max="11246" width="6.28515625" style="287" customWidth="1"/>
    <col min="11247" max="11247" width="36.42578125" style="287" customWidth="1"/>
    <col min="11248" max="11248" width="12.85546875" style="287" customWidth="1"/>
    <col min="11249" max="11501" width="8.28515625" style="287"/>
    <col min="11502" max="11502" width="6.28515625" style="287" customWidth="1"/>
    <col min="11503" max="11503" width="36.42578125" style="287" customWidth="1"/>
    <col min="11504" max="11504" width="12.85546875" style="287" customWidth="1"/>
    <col min="11505" max="11757" width="8.28515625" style="287"/>
    <col min="11758" max="11758" width="6.28515625" style="287" customWidth="1"/>
    <col min="11759" max="11759" width="36.42578125" style="287" customWidth="1"/>
    <col min="11760" max="11760" width="12.85546875" style="287" customWidth="1"/>
    <col min="11761" max="12013" width="8.28515625" style="287"/>
    <col min="12014" max="12014" width="6.28515625" style="287" customWidth="1"/>
    <col min="12015" max="12015" width="36.42578125" style="287" customWidth="1"/>
    <col min="12016" max="12016" width="12.85546875" style="287" customWidth="1"/>
    <col min="12017" max="12269" width="8.28515625" style="287"/>
    <col min="12270" max="12270" width="6.28515625" style="287" customWidth="1"/>
    <col min="12271" max="12271" width="36.42578125" style="287" customWidth="1"/>
    <col min="12272" max="12272" width="12.85546875" style="287" customWidth="1"/>
    <col min="12273" max="12525" width="8.28515625" style="287"/>
    <col min="12526" max="12526" width="6.28515625" style="287" customWidth="1"/>
    <col min="12527" max="12527" width="36.42578125" style="287" customWidth="1"/>
    <col min="12528" max="12528" width="12.85546875" style="287" customWidth="1"/>
    <col min="12529" max="12781" width="8.28515625" style="287"/>
    <col min="12782" max="12782" width="6.28515625" style="287" customWidth="1"/>
    <col min="12783" max="12783" width="36.42578125" style="287" customWidth="1"/>
    <col min="12784" max="12784" width="12.85546875" style="287" customWidth="1"/>
    <col min="12785" max="13037" width="8.28515625" style="287"/>
    <col min="13038" max="13038" width="6.28515625" style="287" customWidth="1"/>
    <col min="13039" max="13039" width="36.42578125" style="287" customWidth="1"/>
    <col min="13040" max="13040" width="12.85546875" style="287" customWidth="1"/>
    <col min="13041" max="13293" width="8.28515625" style="287"/>
    <col min="13294" max="13294" width="6.28515625" style="287" customWidth="1"/>
    <col min="13295" max="13295" width="36.42578125" style="287" customWidth="1"/>
    <col min="13296" max="13296" width="12.85546875" style="287" customWidth="1"/>
    <col min="13297" max="13549" width="8.28515625" style="287"/>
    <col min="13550" max="13550" width="6.28515625" style="287" customWidth="1"/>
    <col min="13551" max="13551" width="36.42578125" style="287" customWidth="1"/>
    <col min="13552" max="13552" width="12.85546875" style="287" customWidth="1"/>
    <col min="13553" max="13805" width="8.28515625" style="287"/>
    <col min="13806" max="13806" width="6.28515625" style="287" customWidth="1"/>
    <col min="13807" max="13807" width="36.42578125" style="287" customWidth="1"/>
    <col min="13808" max="13808" width="12.85546875" style="287" customWidth="1"/>
    <col min="13809" max="14061" width="8.28515625" style="287"/>
    <col min="14062" max="14062" width="6.28515625" style="287" customWidth="1"/>
    <col min="14063" max="14063" width="36.42578125" style="287" customWidth="1"/>
    <col min="14064" max="14064" width="12.85546875" style="287" customWidth="1"/>
    <col min="14065" max="14317" width="8.28515625" style="287"/>
    <col min="14318" max="14318" width="6.28515625" style="287" customWidth="1"/>
    <col min="14319" max="14319" width="36.42578125" style="287" customWidth="1"/>
    <col min="14320" max="14320" width="12.85546875" style="287" customWidth="1"/>
    <col min="14321" max="14573" width="8.28515625" style="287"/>
    <col min="14574" max="14574" width="6.28515625" style="287" customWidth="1"/>
    <col min="14575" max="14575" width="36.42578125" style="287" customWidth="1"/>
    <col min="14576" max="14576" width="12.85546875" style="287" customWidth="1"/>
    <col min="14577" max="14829" width="8.28515625" style="287"/>
    <col min="14830" max="14830" width="6.28515625" style="287" customWidth="1"/>
    <col min="14831" max="14831" width="36.42578125" style="287" customWidth="1"/>
    <col min="14832" max="14832" width="12.85546875" style="287" customWidth="1"/>
    <col min="14833" max="15085" width="8.28515625" style="287"/>
    <col min="15086" max="15086" width="6.28515625" style="287" customWidth="1"/>
    <col min="15087" max="15087" width="36.42578125" style="287" customWidth="1"/>
    <col min="15088" max="15088" width="12.85546875" style="287" customWidth="1"/>
    <col min="15089" max="15341" width="8.28515625" style="287"/>
    <col min="15342" max="15342" width="6.28515625" style="287" customWidth="1"/>
    <col min="15343" max="15343" width="36.42578125" style="287" customWidth="1"/>
    <col min="15344" max="15344" width="12.85546875" style="287" customWidth="1"/>
    <col min="15345" max="15597" width="8.28515625" style="287"/>
    <col min="15598" max="15598" width="6.28515625" style="287" customWidth="1"/>
    <col min="15599" max="15599" width="36.42578125" style="287" customWidth="1"/>
    <col min="15600" max="15600" width="12.85546875" style="287" customWidth="1"/>
    <col min="15601" max="15853" width="8.28515625" style="287"/>
    <col min="15854" max="15854" width="6.28515625" style="287" customWidth="1"/>
    <col min="15855" max="15855" width="36.42578125" style="287" customWidth="1"/>
    <col min="15856" max="15856" width="12.85546875" style="287" customWidth="1"/>
    <col min="15857" max="16109" width="8.28515625" style="287"/>
    <col min="16110" max="16110" width="6.28515625" style="287" customWidth="1"/>
    <col min="16111" max="16111" width="36.42578125" style="287" customWidth="1"/>
    <col min="16112" max="16112" width="12.85546875" style="287" customWidth="1"/>
    <col min="16113" max="16384" width="8.28515625" style="287"/>
  </cols>
  <sheetData>
    <row r="1" spans="1:14" s="315" customFormat="1" ht="28.5" customHeight="1" thickBot="1">
      <c r="A1" s="318" t="s">
        <v>307</v>
      </c>
      <c r="B1" s="318"/>
      <c r="C1" s="1531" t="s">
        <v>157</v>
      </c>
      <c r="D1" s="1531"/>
      <c r="E1" s="1531"/>
      <c r="F1" s="1531"/>
      <c r="G1" s="1531"/>
      <c r="H1" s="318"/>
      <c r="I1" s="318"/>
      <c r="J1" s="318" t="s">
        <v>203</v>
      </c>
    </row>
    <row r="2" spans="1:14" ht="18.75" customHeight="1">
      <c r="A2" s="1550"/>
      <c r="B2" s="1550"/>
      <c r="C2" s="1550"/>
      <c r="D2" s="1550"/>
      <c r="E2" s="1550"/>
      <c r="F2" s="1550"/>
      <c r="G2" s="1550"/>
      <c r="H2" s="1550"/>
      <c r="I2" s="1550"/>
      <c r="J2" s="1550"/>
    </row>
    <row r="3" spans="1:14" ht="18.75" customHeight="1">
      <c r="A3" s="1532" t="s">
        <v>202</v>
      </c>
      <c r="B3" s="1532"/>
      <c r="C3" s="1532"/>
      <c r="D3" s="1532"/>
      <c r="E3" s="1532"/>
      <c r="F3" s="1532"/>
      <c r="G3" s="1532"/>
      <c r="H3" s="1532"/>
      <c r="I3" s="1532"/>
      <c r="J3" s="1532"/>
    </row>
    <row r="4" spans="1:14" ht="18.75" customHeight="1">
      <c r="A4" s="1554" t="s">
        <v>517</v>
      </c>
      <c r="B4" s="1554"/>
      <c r="C4" s="1554"/>
      <c r="D4" s="1554"/>
      <c r="E4" s="1554"/>
      <c r="F4" s="1554"/>
      <c r="G4" s="1554"/>
      <c r="H4" s="1554"/>
      <c r="I4" s="1554"/>
      <c r="J4" s="1554"/>
    </row>
    <row r="5" spans="1:14" ht="18.75" customHeight="1">
      <c r="A5" s="1555"/>
      <c r="B5" s="1555"/>
      <c r="C5" s="1555"/>
      <c r="D5" s="1555"/>
      <c r="E5" s="1555"/>
      <c r="F5" s="1555"/>
      <c r="G5" s="1555"/>
      <c r="H5" s="1555"/>
      <c r="I5" s="1555"/>
      <c r="J5" s="1555"/>
    </row>
    <row r="6" spans="1:14" ht="16.5" customHeight="1">
      <c r="A6" s="1533" t="s">
        <v>362</v>
      </c>
      <c r="B6" s="1534"/>
      <c r="C6" s="1539" t="s">
        <v>304</v>
      </c>
      <c r="D6" s="1539" t="s">
        <v>303</v>
      </c>
      <c r="E6" s="1533" t="s">
        <v>361</v>
      </c>
      <c r="F6" s="1534"/>
      <c r="G6" s="1539" t="s">
        <v>516</v>
      </c>
      <c r="H6" s="1533" t="s">
        <v>302</v>
      </c>
      <c r="I6" s="1534"/>
      <c r="J6" s="1539" t="s">
        <v>516</v>
      </c>
    </row>
    <row r="7" spans="1:14" ht="16.5" customHeight="1">
      <c r="A7" s="1535"/>
      <c r="B7" s="1536"/>
      <c r="C7" s="1540"/>
      <c r="D7" s="1542"/>
      <c r="E7" s="312" t="s">
        <v>157</v>
      </c>
      <c r="F7" s="312" t="s">
        <v>156</v>
      </c>
      <c r="G7" s="1540"/>
      <c r="H7" s="312" t="s">
        <v>157</v>
      </c>
      <c r="I7" s="312" t="s">
        <v>156</v>
      </c>
      <c r="J7" s="1540"/>
    </row>
    <row r="8" spans="1:14" ht="16.5" customHeight="1" thickBot="1">
      <c r="A8" s="1537"/>
      <c r="B8" s="1538"/>
      <c r="C8" s="1541"/>
      <c r="D8" s="311" t="s">
        <v>276</v>
      </c>
      <c r="E8" s="311" t="s">
        <v>275</v>
      </c>
      <c r="F8" s="311" t="s">
        <v>275</v>
      </c>
      <c r="G8" s="311" t="s">
        <v>274</v>
      </c>
      <c r="H8" s="311" t="s">
        <v>275</v>
      </c>
      <c r="I8" s="311" t="s">
        <v>275</v>
      </c>
      <c r="J8" s="311" t="s">
        <v>274</v>
      </c>
    </row>
    <row r="9" spans="1:14" ht="22.5" hidden="1" customHeight="1">
      <c r="A9" s="350"/>
      <c r="B9" s="350"/>
      <c r="C9" s="350"/>
      <c r="D9" s="350"/>
      <c r="E9" s="350"/>
      <c r="F9" s="350"/>
      <c r="G9" s="350"/>
      <c r="H9" s="350"/>
      <c r="I9" s="350"/>
      <c r="J9" s="350"/>
    </row>
    <row r="10" spans="1:14" ht="22.5" hidden="1" customHeight="1" thickBot="1">
      <c r="A10" s="350"/>
      <c r="B10" s="350"/>
      <c r="C10" s="350"/>
      <c r="D10" s="350"/>
      <c r="E10" s="350"/>
      <c r="F10" s="350"/>
      <c r="G10" s="350"/>
      <c r="H10" s="350"/>
      <c r="I10" s="350"/>
      <c r="J10" s="350"/>
    </row>
    <row r="11" spans="1:14" ht="10.5" customHeight="1">
      <c r="A11" s="310"/>
      <c r="B11" s="310"/>
      <c r="C11" s="309"/>
      <c r="D11" s="309"/>
      <c r="E11" s="308"/>
      <c r="F11" s="308"/>
      <c r="G11" s="309"/>
      <c r="H11" s="308"/>
      <c r="I11" s="308"/>
      <c r="J11" s="309"/>
      <c r="K11" s="340"/>
      <c r="L11" s="340"/>
    </row>
    <row r="12" spans="1:14" s="295" customFormat="1" ht="20.25" customHeight="1">
      <c r="A12" s="306" t="s">
        <v>66</v>
      </c>
      <c r="B12" s="305" t="s">
        <v>354</v>
      </c>
      <c r="C12" s="304">
        <v>135</v>
      </c>
      <c r="D12" s="303">
        <v>4.2050000000000001</v>
      </c>
      <c r="E12" s="302">
        <v>38594.073100000001</v>
      </c>
      <c r="F12" s="302">
        <v>35260.6607</v>
      </c>
      <c r="G12" s="303">
        <v>109.45359999999999</v>
      </c>
      <c r="H12" s="302">
        <v>43644.615700000002</v>
      </c>
      <c r="I12" s="302">
        <v>39875.777600000001</v>
      </c>
      <c r="J12" s="303">
        <v>109.45</v>
      </c>
      <c r="K12" s="340"/>
      <c r="L12" s="340"/>
      <c r="M12" s="340"/>
      <c r="N12" s="340"/>
    </row>
    <row r="13" spans="1:14" ht="20.25" customHeight="1">
      <c r="A13" s="346" t="s">
        <v>69</v>
      </c>
      <c r="B13" s="398" t="s">
        <v>70</v>
      </c>
      <c r="C13" s="344">
        <v>71</v>
      </c>
      <c r="D13" s="342">
        <v>0.79900000000000004</v>
      </c>
      <c r="E13" s="343">
        <v>62688.134400000003</v>
      </c>
      <c r="F13" s="343">
        <v>60736.513899999998</v>
      </c>
      <c r="G13" s="342">
        <v>103.2132</v>
      </c>
      <c r="H13" s="343">
        <v>80104.495200000005</v>
      </c>
      <c r="I13" s="343">
        <v>79929.300499999998</v>
      </c>
      <c r="J13" s="342">
        <v>100.21</v>
      </c>
      <c r="K13" s="340"/>
      <c r="L13" s="340"/>
      <c r="M13" s="340"/>
      <c r="N13" s="340"/>
    </row>
    <row r="14" spans="1:14" s="295" customFormat="1" ht="20.25" customHeight="1">
      <c r="A14" s="346" t="s">
        <v>71</v>
      </c>
      <c r="B14" s="398" t="s">
        <v>72</v>
      </c>
      <c r="C14" s="344">
        <v>1797</v>
      </c>
      <c r="D14" s="342">
        <v>41.583599999999997</v>
      </c>
      <c r="E14" s="343">
        <v>57660.190199999997</v>
      </c>
      <c r="F14" s="343">
        <v>53798.914900000003</v>
      </c>
      <c r="G14" s="342">
        <v>107.1772</v>
      </c>
      <c r="H14" s="343">
        <v>74177.251499999998</v>
      </c>
      <c r="I14" s="343">
        <v>69654.346000000005</v>
      </c>
      <c r="J14" s="342">
        <v>106.49</v>
      </c>
      <c r="K14" s="340"/>
      <c r="L14" s="340"/>
      <c r="M14" s="340"/>
      <c r="N14" s="340"/>
    </row>
    <row r="15" spans="1:14" ht="20.25" customHeight="1">
      <c r="A15" s="346" t="s">
        <v>73</v>
      </c>
      <c r="B15" s="398" t="s">
        <v>246</v>
      </c>
      <c r="C15" s="344">
        <v>133</v>
      </c>
      <c r="D15" s="342">
        <v>2.0034000000000001</v>
      </c>
      <c r="E15" s="343">
        <v>75841.306700000001</v>
      </c>
      <c r="F15" s="343">
        <v>69194.121899999998</v>
      </c>
      <c r="G15" s="342">
        <v>109.6065</v>
      </c>
      <c r="H15" s="343">
        <v>93499.091700000004</v>
      </c>
      <c r="I15" s="343">
        <v>88195.357799999998</v>
      </c>
      <c r="J15" s="342">
        <v>106.01</v>
      </c>
      <c r="K15" s="340"/>
      <c r="L15" s="340"/>
      <c r="M15" s="340"/>
      <c r="N15" s="340"/>
    </row>
    <row r="16" spans="1:14" s="295" customFormat="1" ht="20.25" customHeight="1">
      <c r="A16" s="346" t="s">
        <v>75</v>
      </c>
      <c r="B16" s="398" t="s">
        <v>353</v>
      </c>
      <c r="C16" s="344">
        <v>268</v>
      </c>
      <c r="D16" s="342">
        <v>2.7090999999999998</v>
      </c>
      <c r="E16" s="343">
        <v>47760.370199999998</v>
      </c>
      <c r="F16" s="343">
        <v>43315.257700000002</v>
      </c>
      <c r="G16" s="342">
        <v>110.26220000000001</v>
      </c>
      <c r="H16" s="343">
        <v>58269.071000000004</v>
      </c>
      <c r="I16" s="343">
        <v>52959.149100000002</v>
      </c>
      <c r="J16" s="342">
        <v>110.02</v>
      </c>
      <c r="K16" s="340"/>
      <c r="L16" s="340"/>
      <c r="M16" s="340"/>
      <c r="N16" s="340"/>
    </row>
    <row r="17" spans="1:14" ht="20.25" customHeight="1">
      <c r="A17" s="346" t="s">
        <v>77</v>
      </c>
      <c r="B17" s="398" t="s">
        <v>78</v>
      </c>
      <c r="C17" s="344">
        <v>340</v>
      </c>
      <c r="D17" s="342">
        <v>11.3802</v>
      </c>
      <c r="E17" s="343">
        <v>40130.468500000003</v>
      </c>
      <c r="F17" s="343">
        <v>37179.873500000002</v>
      </c>
      <c r="G17" s="342">
        <v>107.93600000000001</v>
      </c>
      <c r="H17" s="343">
        <v>50144.8194</v>
      </c>
      <c r="I17" s="343">
        <v>48578.868199999997</v>
      </c>
      <c r="J17" s="342">
        <v>103.22</v>
      </c>
      <c r="K17" s="340"/>
      <c r="L17" s="340"/>
      <c r="M17" s="340"/>
      <c r="N17" s="340"/>
    </row>
    <row r="18" spans="1:14" s="295" customFormat="1" ht="20.25" customHeight="1">
      <c r="A18" s="346" t="s">
        <v>79</v>
      </c>
      <c r="B18" s="398" t="s">
        <v>244</v>
      </c>
      <c r="C18" s="344">
        <v>1556</v>
      </c>
      <c r="D18" s="342">
        <v>26.0061</v>
      </c>
      <c r="E18" s="343">
        <v>37180.331400000003</v>
      </c>
      <c r="F18" s="343">
        <v>35048.464</v>
      </c>
      <c r="G18" s="342">
        <v>106.0826</v>
      </c>
      <c r="H18" s="343">
        <v>57521.594700000001</v>
      </c>
      <c r="I18" s="343">
        <v>53419.05</v>
      </c>
      <c r="J18" s="342">
        <v>107.67</v>
      </c>
      <c r="K18" s="340"/>
      <c r="L18" s="340"/>
      <c r="M18" s="340"/>
      <c r="N18" s="340"/>
    </row>
    <row r="19" spans="1:14" ht="20.25" customHeight="1">
      <c r="A19" s="346" t="s">
        <v>81</v>
      </c>
      <c r="B19" s="398" t="s">
        <v>82</v>
      </c>
      <c r="C19" s="344">
        <v>478</v>
      </c>
      <c r="D19" s="342">
        <v>6.9654999999999996</v>
      </c>
      <c r="E19" s="343">
        <v>49904.099699999999</v>
      </c>
      <c r="F19" s="343">
        <v>47351.453500000003</v>
      </c>
      <c r="G19" s="342">
        <v>105.3908</v>
      </c>
      <c r="H19" s="343">
        <v>65750.521399999998</v>
      </c>
      <c r="I19" s="343">
        <v>62129</v>
      </c>
      <c r="J19" s="342">
        <v>105.82</v>
      </c>
      <c r="K19" s="340"/>
      <c r="L19" s="340"/>
      <c r="M19" s="340"/>
      <c r="N19" s="340"/>
    </row>
    <row r="20" spans="1:14" s="295" customFormat="1" ht="20.25" customHeight="1">
      <c r="A20" s="346" t="s">
        <v>83</v>
      </c>
      <c r="B20" s="398" t="s">
        <v>352</v>
      </c>
      <c r="C20" s="344">
        <v>285</v>
      </c>
      <c r="D20" s="342">
        <v>3.4706999999999999</v>
      </c>
      <c r="E20" s="343">
        <v>29645.698700000001</v>
      </c>
      <c r="F20" s="343">
        <v>27074.187600000001</v>
      </c>
      <c r="G20" s="342">
        <v>109.498</v>
      </c>
      <c r="H20" s="343">
        <v>39208.896000000001</v>
      </c>
      <c r="I20" s="343">
        <v>35538.533199999998</v>
      </c>
      <c r="J20" s="342">
        <v>110.32</v>
      </c>
      <c r="K20" s="340"/>
      <c r="L20" s="340"/>
      <c r="M20" s="340"/>
      <c r="N20" s="340"/>
    </row>
    <row r="21" spans="1:14" ht="20.25" customHeight="1">
      <c r="A21" s="346" t="s">
        <v>85</v>
      </c>
      <c r="B21" s="398" t="s">
        <v>86</v>
      </c>
      <c r="C21" s="344">
        <v>289</v>
      </c>
      <c r="D21" s="342">
        <v>6.7606999999999999</v>
      </c>
      <c r="E21" s="343">
        <v>78175.824999999997</v>
      </c>
      <c r="F21" s="343">
        <v>71571.655700000003</v>
      </c>
      <c r="G21" s="342">
        <v>109.2273</v>
      </c>
      <c r="H21" s="343">
        <v>103598.51949999999</v>
      </c>
      <c r="I21" s="343">
        <v>95840.591799999995</v>
      </c>
      <c r="J21" s="342">
        <v>108.09</v>
      </c>
      <c r="K21" s="340"/>
      <c r="L21" s="340"/>
      <c r="M21" s="340"/>
      <c r="N21" s="340"/>
    </row>
    <row r="22" spans="1:14" s="295" customFormat="1" ht="20.25" customHeight="1">
      <c r="A22" s="346" t="s">
        <v>87</v>
      </c>
      <c r="B22" s="398" t="s">
        <v>88</v>
      </c>
      <c r="C22" s="344">
        <v>641</v>
      </c>
      <c r="D22" s="342">
        <v>5.3403999999999998</v>
      </c>
      <c r="E22" s="343">
        <v>94983.220799999996</v>
      </c>
      <c r="F22" s="343">
        <v>94169.203399999999</v>
      </c>
      <c r="G22" s="342">
        <v>100.8644</v>
      </c>
      <c r="H22" s="343">
        <v>126581.9235</v>
      </c>
      <c r="I22" s="343">
        <v>122587.46890000001</v>
      </c>
      <c r="J22" s="342">
        <v>103.25</v>
      </c>
      <c r="K22" s="340"/>
      <c r="L22" s="340"/>
      <c r="M22" s="340"/>
      <c r="N22" s="340"/>
    </row>
    <row r="23" spans="1:14" ht="20.25" customHeight="1">
      <c r="A23" s="346" t="s">
        <v>89</v>
      </c>
      <c r="B23" s="398" t="s">
        <v>236</v>
      </c>
      <c r="C23" s="344">
        <v>88</v>
      </c>
      <c r="D23" s="342">
        <v>3.0198999999999998</v>
      </c>
      <c r="E23" s="343">
        <v>32892.401100000003</v>
      </c>
      <c r="F23" s="343">
        <v>32457.5828</v>
      </c>
      <c r="G23" s="342">
        <v>101.3396</v>
      </c>
      <c r="H23" s="343">
        <v>41205.461900000002</v>
      </c>
      <c r="I23" s="343">
        <v>39593.617700000003</v>
      </c>
      <c r="J23" s="342">
        <v>104.07</v>
      </c>
      <c r="K23" s="340"/>
      <c r="L23" s="340"/>
      <c r="M23" s="340"/>
      <c r="N23" s="340"/>
    </row>
    <row r="24" spans="1:14" s="295" customFormat="1" ht="20.25" customHeight="1">
      <c r="A24" s="346" t="s">
        <v>91</v>
      </c>
      <c r="B24" s="398" t="s">
        <v>351</v>
      </c>
      <c r="C24" s="344">
        <v>384</v>
      </c>
      <c r="D24" s="342">
        <v>7.4574999999999996</v>
      </c>
      <c r="E24" s="343">
        <v>67721.661500000002</v>
      </c>
      <c r="F24" s="343">
        <v>61695.572200000002</v>
      </c>
      <c r="G24" s="342">
        <v>109.76739999999999</v>
      </c>
      <c r="H24" s="343">
        <v>90469.486499999999</v>
      </c>
      <c r="I24" s="343">
        <v>85157.397500000006</v>
      </c>
      <c r="J24" s="342">
        <v>106.23</v>
      </c>
      <c r="K24" s="340"/>
      <c r="L24" s="340"/>
      <c r="M24" s="340"/>
      <c r="N24" s="340"/>
    </row>
    <row r="25" spans="1:14" ht="20.25" customHeight="1">
      <c r="A25" s="346" t="s">
        <v>93</v>
      </c>
      <c r="B25" s="398" t="s">
        <v>94</v>
      </c>
      <c r="C25" s="344">
        <v>296</v>
      </c>
      <c r="D25" s="342">
        <v>5.0342000000000002</v>
      </c>
      <c r="E25" s="343">
        <v>32266.191800000001</v>
      </c>
      <c r="F25" s="343">
        <v>29911.633699999998</v>
      </c>
      <c r="G25" s="342">
        <v>107.8717</v>
      </c>
      <c r="H25" s="343">
        <v>44497.733099999998</v>
      </c>
      <c r="I25" s="343">
        <v>39526.743799999997</v>
      </c>
      <c r="J25" s="342">
        <v>112.57</v>
      </c>
      <c r="K25" s="340"/>
      <c r="L25" s="340"/>
      <c r="M25" s="340"/>
      <c r="N25" s="340"/>
    </row>
    <row r="26" spans="1:14" s="295" customFormat="1" ht="20.25" customHeight="1">
      <c r="A26" s="346" t="s">
        <v>95</v>
      </c>
      <c r="B26" s="398" t="s">
        <v>37</v>
      </c>
      <c r="C26" s="344">
        <v>1067</v>
      </c>
      <c r="D26" s="342">
        <v>11.526</v>
      </c>
      <c r="E26" s="343">
        <v>56395.7647</v>
      </c>
      <c r="F26" s="343">
        <v>50619.7431</v>
      </c>
      <c r="G26" s="342">
        <v>111.4106</v>
      </c>
      <c r="H26" s="343">
        <v>62048.341999999997</v>
      </c>
      <c r="I26" s="343">
        <v>56029.695099999997</v>
      </c>
      <c r="J26" s="342">
        <v>110.74</v>
      </c>
      <c r="K26" s="340"/>
      <c r="L26" s="340"/>
      <c r="M26" s="340"/>
      <c r="N26" s="340"/>
    </row>
    <row r="27" spans="1:14" ht="20.25" customHeight="1">
      <c r="A27" s="346" t="s">
        <v>97</v>
      </c>
      <c r="B27" s="398" t="s">
        <v>44</v>
      </c>
      <c r="C27" s="344">
        <v>7342</v>
      </c>
      <c r="D27" s="342">
        <v>15.2767</v>
      </c>
      <c r="E27" s="343">
        <v>45185.942300000002</v>
      </c>
      <c r="F27" s="343">
        <v>42090.8024</v>
      </c>
      <c r="G27" s="342">
        <v>107.35339999999999</v>
      </c>
      <c r="H27" s="343">
        <v>47396.897400000002</v>
      </c>
      <c r="I27" s="343">
        <v>44539.017999999996</v>
      </c>
      <c r="J27" s="342">
        <v>106.41</v>
      </c>
      <c r="K27" s="340"/>
      <c r="L27" s="340"/>
      <c r="M27" s="340"/>
      <c r="N27" s="340"/>
    </row>
    <row r="28" spans="1:14" s="295" customFormat="1" ht="20.25" customHeight="1">
      <c r="A28" s="346" t="s">
        <v>98</v>
      </c>
      <c r="B28" s="398" t="s">
        <v>99</v>
      </c>
      <c r="C28" s="344">
        <v>1142</v>
      </c>
      <c r="D28" s="342">
        <v>7.1970000000000001</v>
      </c>
      <c r="E28" s="343">
        <v>52251.945699999997</v>
      </c>
      <c r="F28" s="343">
        <v>47557.878799999999</v>
      </c>
      <c r="G28" s="342">
        <v>109.8702</v>
      </c>
      <c r="H28" s="343">
        <v>63690.733500000002</v>
      </c>
      <c r="I28" s="343">
        <v>57783.067199999998</v>
      </c>
      <c r="J28" s="342">
        <v>110.22</v>
      </c>
      <c r="K28" s="340"/>
      <c r="L28" s="340"/>
      <c r="M28" s="340"/>
      <c r="N28" s="340"/>
    </row>
    <row r="29" spans="1:14" ht="20.25" customHeight="1">
      <c r="A29" s="346" t="s">
        <v>100</v>
      </c>
      <c r="B29" s="398" t="s">
        <v>350</v>
      </c>
      <c r="C29" s="344">
        <v>596</v>
      </c>
      <c r="D29" s="342">
        <v>2.7989999999999999</v>
      </c>
      <c r="E29" s="343">
        <v>36382.848899999997</v>
      </c>
      <c r="F29" s="343">
        <v>32457.834699999999</v>
      </c>
      <c r="G29" s="342">
        <v>112.0926</v>
      </c>
      <c r="H29" s="343">
        <v>44926.625599999999</v>
      </c>
      <c r="I29" s="343">
        <v>41270.048000000003</v>
      </c>
      <c r="J29" s="342">
        <v>108.86</v>
      </c>
      <c r="K29" s="340"/>
      <c r="L29" s="340"/>
      <c r="M29" s="340"/>
      <c r="N29" s="340"/>
    </row>
    <row r="30" spans="1:14" ht="20.25" customHeight="1" thickBot="1">
      <c r="A30" s="412" t="s">
        <v>102</v>
      </c>
      <c r="B30" s="411" t="s">
        <v>103</v>
      </c>
      <c r="C30" s="410">
        <v>169</v>
      </c>
      <c r="D30" s="408">
        <v>2.4874000000000001</v>
      </c>
      <c r="E30" s="409">
        <v>39036.520600000003</v>
      </c>
      <c r="F30" s="409">
        <v>36251.841999999997</v>
      </c>
      <c r="G30" s="408">
        <v>107.6814</v>
      </c>
      <c r="H30" s="409">
        <v>49635.5893</v>
      </c>
      <c r="I30" s="409">
        <v>46097.787499999999</v>
      </c>
      <c r="J30" s="408">
        <v>107.67</v>
      </c>
      <c r="K30" s="340"/>
      <c r="L30" s="340"/>
      <c r="M30" s="340"/>
      <c r="N30" s="340"/>
    </row>
    <row r="31" spans="1:14" ht="20.25" customHeight="1" thickTop="1">
      <c r="A31" s="294" t="s">
        <v>224</v>
      </c>
      <c r="B31" s="293"/>
      <c r="C31" s="292">
        <v>17077</v>
      </c>
      <c r="D31" s="291">
        <v>166.0224</v>
      </c>
      <c r="E31" s="290">
        <v>48653.047200000001</v>
      </c>
      <c r="F31" s="290">
        <v>45145.7255</v>
      </c>
      <c r="G31" s="291">
        <v>107.7688</v>
      </c>
      <c r="H31" s="290">
        <v>65559.344200000007</v>
      </c>
      <c r="I31" s="290">
        <v>61521.254800000002</v>
      </c>
      <c r="J31" s="291">
        <v>106.56</v>
      </c>
      <c r="K31" s="340"/>
      <c r="L31" s="340"/>
      <c r="M31" s="340"/>
      <c r="N31" s="340"/>
    </row>
    <row r="32" spans="1:14">
      <c r="A32" s="295"/>
      <c r="B32" s="295"/>
      <c r="C32" s="295"/>
      <c r="D32" s="295"/>
      <c r="E32" s="295"/>
      <c r="F32" s="295"/>
      <c r="J32" s="295"/>
    </row>
    <row r="33" spans="1:6">
      <c r="A33" s="295"/>
      <c r="B33" s="295"/>
      <c r="C33" s="407"/>
      <c r="D33" s="295"/>
      <c r="E33" s="295"/>
      <c r="F33" s="295"/>
    </row>
    <row r="34" spans="1:6">
      <c r="A34" s="295"/>
      <c r="B34" s="295"/>
      <c r="C34" s="295"/>
      <c r="D34" s="295"/>
      <c r="E34" s="295"/>
      <c r="F34" s="295"/>
    </row>
    <row r="35" spans="1:6">
      <c r="A35" s="295"/>
      <c r="B35" s="295"/>
      <c r="C35" s="295"/>
      <c r="D35" s="295"/>
      <c r="E35" s="295"/>
      <c r="F35" s="295"/>
    </row>
    <row r="36" spans="1:6">
      <c r="A36" s="295"/>
      <c r="B36" s="295"/>
      <c r="C36" s="295"/>
      <c r="D36" s="295"/>
      <c r="E36" s="295"/>
      <c r="F36" s="295"/>
    </row>
    <row r="37" spans="1:6">
      <c r="A37" s="295"/>
      <c r="B37" s="295"/>
      <c r="C37" s="295"/>
      <c r="D37" s="295"/>
      <c r="E37" s="295"/>
      <c r="F37" s="295"/>
    </row>
    <row r="38" spans="1:6">
      <c r="A38" s="295"/>
      <c r="B38" s="295"/>
      <c r="C38" s="295"/>
      <c r="D38" s="295"/>
      <c r="E38" s="295"/>
      <c r="F38" s="295"/>
    </row>
  </sheetData>
  <mergeCells count="12">
    <mergeCell ref="E6:F6"/>
    <mergeCell ref="G6:G7"/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9" orientation="landscape" horizontalDpi="1200" verticalDpi="1200" r:id="rId1"/>
  <headerFooter scaleWithDoc="0">
    <oddHeader>&amp;R&amp;"Arial,Obyčejné"Strana 10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>
    <tabColor rgb="FFC00000"/>
    <pageSetUpPr fitToPage="1"/>
  </sheetPr>
  <dimension ref="A1:G54"/>
  <sheetViews>
    <sheetView showGridLines="0" showZeros="0" zoomScaleNormal="100" workbookViewId="0">
      <selection activeCell="A10" sqref="A10"/>
    </sheetView>
  </sheetViews>
  <sheetFormatPr defaultColWidth="9.140625" defaultRowHeight="12.75"/>
  <cols>
    <col min="1" max="1" width="57.7109375" style="413" customWidth="1"/>
    <col min="2" max="7" width="12.28515625" style="413" customWidth="1"/>
    <col min="8" max="244" width="9.140625" style="413"/>
    <col min="245" max="245" width="51" style="413" customWidth="1"/>
    <col min="246" max="246" width="11.42578125" style="413" customWidth="1"/>
    <col min="247" max="247" width="12.42578125" style="413" customWidth="1"/>
    <col min="248" max="248" width="11.42578125" style="413" customWidth="1"/>
    <col min="249" max="249" width="12.42578125" style="413" customWidth="1"/>
    <col min="250" max="250" width="11.42578125" style="413" customWidth="1"/>
    <col min="251" max="251" width="12.42578125" style="413" customWidth="1"/>
    <col min="252" max="500" width="9.140625" style="413"/>
    <col min="501" max="501" width="51" style="413" customWidth="1"/>
    <col min="502" max="502" width="11.42578125" style="413" customWidth="1"/>
    <col min="503" max="503" width="12.42578125" style="413" customWidth="1"/>
    <col min="504" max="504" width="11.42578125" style="413" customWidth="1"/>
    <col min="505" max="505" width="12.42578125" style="413" customWidth="1"/>
    <col min="506" max="506" width="11.42578125" style="413" customWidth="1"/>
    <col min="507" max="507" width="12.42578125" style="413" customWidth="1"/>
    <col min="508" max="756" width="9.140625" style="413"/>
    <col min="757" max="757" width="51" style="413" customWidth="1"/>
    <col min="758" max="758" width="11.42578125" style="413" customWidth="1"/>
    <col min="759" max="759" width="12.42578125" style="413" customWidth="1"/>
    <col min="760" max="760" width="11.42578125" style="413" customWidth="1"/>
    <col min="761" max="761" width="12.42578125" style="413" customWidth="1"/>
    <col min="762" max="762" width="11.42578125" style="413" customWidth="1"/>
    <col min="763" max="763" width="12.42578125" style="413" customWidth="1"/>
    <col min="764" max="1012" width="9.140625" style="413"/>
    <col min="1013" max="1013" width="51" style="413" customWidth="1"/>
    <col min="1014" max="1014" width="11.42578125" style="413" customWidth="1"/>
    <col min="1015" max="1015" width="12.42578125" style="413" customWidth="1"/>
    <col min="1016" max="1016" width="11.42578125" style="413" customWidth="1"/>
    <col min="1017" max="1017" width="12.42578125" style="413" customWidth="1"/>
    <col min="1018" max="1018" width="11.42578125" style="413" customWidth="1"/>
    <col min="1019" max="1019" width="12.42578125" style="413" customWidth="1"/>
    <col min="1020" max="1268" width="9.140625" style="413"/>
    <col min="1269" max="1269" width="51" style="413" customWidth="1"/>
    <col min="1270" max="1270" width="11.42578125" style="413" customWidth="1"/>
    <col min="1271" max="1271" width="12.42578125" style="413" customWidth="1"/>
    <col min="1272" max="1272" width="11.42578125" style="413" customWidth="1"/>
    <col min="1273" max="1273" width="12.42578125" style="413" customWidth="1"/>
    <col min="1274" max="1274" width="11.42578125" style="413" customWidth="1"/>
    <col min="1275" max="1275" width="12.42578125" style="413" customWidth="1"/>
    <col min="1276" max="1524" width="9.140625" style="413"/>
    <col min="1525" max="1525" width="51" style="413" customWidth="1"/>
    <col min="1526" max="1526" width="11.42578125" style="413" customWidth="1"/>
    <col min="1527" max="1527" width="12.42578125" style="413" customWidth="1"/>
    <col min="1528" max="1528" width="11.42578125" style="413" customWidth="1"/>
    <col min="1529" max="1529" width="12.42578125" style="413" customWidth="1"/>
    <col min="1530" max="1530" width="11.42578125" style="413" customWidth="1"/>
    <col min="1531" max="1531" width="12.42578125" style="413" customWidth="1"/>
    <col min="1532" max="1780" width="9.140625" style="413"/>
    <col min="1781" max="1781" width="51" style="413" customWidth="1"/>
    <col min="1782" max="1782" width="11.42578125" style="413" customWidth="1"/>
    <col min="1783" max="1783" width="12.42578125" style="413" customWidth="1"/>
    <col min="1784" max="1784" width="11.42578125" style="413" customWidth="1"/>
    <col min="1785" max="1785" width="12.42578125" style="413" customWidth="1"/>
    <col min="1786" max="1786" width="11.42578125" style="413" customWidth="1"/>
    <col min="1787" max="1787" width="12.42578125" style="413" customWidth="1"/>
    <col min="1788" max="2036" width="9.140625" style="413"/>
    <col min="2037" max="2037" width="51" style="413" customWidth="1"/>
    <col min="2038" max="2038" width="11.42578125" style="413" customWidth="1"/>
    <col min="2039" max="2039" width="12.42578125" style="413" customWidth="1"/>
    <col min="2040" max="2040" width="11.42578125" style="413" customWidth="1"/>
    <col min="2041" max="2041" width="12.42578125" style="413" customWidth="1"/>
    <col min="2042" max="2042" width="11.42578125" style="413" customWidth="1"/>
    <col min="2043" max="2043" width="12.42578125" style="413" customWidth="1"/>
    <col min="2044" max="2292" width="9.140625" style="413"/>
    <col min="2293" max="2293" width="51" style="413" customWidth="1"/>
    <col min="2294" max="2294" width="11.42578125" style="413" customWidth="1"/>
    <col min="2295" max="2295" width="12.42578125" style="413" customWidth="1"/>
    <col min="2296" max="2296" width="11.42578125" style="413" customWidth="1"/>
    <col min="2297" max="2297" width="12.42578125" style="413" customWidth="1"/>
    <col min="2298" max="2298" width="11.42578125" style="413" customWidth="1"/>
    <col min="2299" max="2299" width="12.42578125" style="413" customWidth="1"/>
    <col min="2300" max="2548" width="9.140625" style="413"/>
    <col min="2549" max="2549" width="51" style="413" customWidth="1"/>
    <col min="2550" max="2550" width="11.42578125" style="413" customWidth="1"/>
    <col min="2551" max="2551" width="12.42578125" style="413" customWidth="1"/>
    <col min="2552" max="2552" width="11.42578125" style="413" customWidth="1"/>
    <col min="2553" max="2553" width="12.42578125" style="413" customWidth="1"/>
    <col min="2554" max="2554" width="11.42578125" style="413" customWidth="1"/>
    <col min="2555" max="2555" width="12.42578125" style="413" customWidth="1"/>
    <col min="2556" max="2804" width="9.140625" style="413"/>
    <col min="2805" max="2805" width="51" style="413" customWidth="1"/>
    <col min="2806" max="2806" width="11.42578125" style="413" customWidth="1"/>
    <col min="2807" max="2807" width="12.42578125" style="413" customWidth="1"/>
    <col min="2808" max="2808" width="11.42578125" style="413" customWidth="1"/>
    <col min="2809" max="2809" width="12.42578125" style="413" customWidth="1"/>
    <col min="2810" max="2810" width="11.42578125" style="413" customWidth="1"/>
    <col min="2811" max="2811" width="12.42578125" style="413" customWidth="1"/>
    <col min="2812" max="3060" width="9.140625" style="413"/>
    <col min="3061" max="3061" width="51" style="413" customWidth="1"/>
    <col min="3062" max="3062" width="11.42578125" style="413" customWidth="1"/>
    <col min="3063" max="3063" width="12.42578125" style="413" customWidth="1"/>
    <col min="3064" max="3064" width="11.42578125" style="413" customWidth="1"/>
    <col min="3065" max="3065" width="12.42578125" style="413" customWidth="1"/>
    <col min="3066" max="3066" width="11.42578125" style="413" customWidth="1"/>
    <col min="3067" max="3067" width="12.42578125" style="413" customWidth="1"/>
    <col min="3068" max="3316" width="9.140625" style="413"/>
    <col min="3317" max="3317" width="51" style="413" customWidth="1"/>
    <col min="3318" max="3318" width="11.42578125" style="413" customWidth="1"/>
    <col min="3319" max="3319" width="12.42578125" style="413" customWidth="1"/>
    <col min="3320" max="3320" width="11.42578125" style="413" customWidth="1"/>
    <col min="3321" max="3321" width="12.42578125" style="413" customWidth="1"/>
    <col min="3322" max="3322" width="11.42578125" style="413" customWidth="1"/>
    <col min="3323" max="3323" width="12.42578125" style="413" customWidth="1"/>
    <col min="3324" max="3572" width="9.140625" style="413"/>
    <col min="3573" max="3573" width="51" style="413" customWidth="1"/>
    <col min="3574" max="3574" width="11.42578125" style="413" customWidth="1"/>
    <col min="3575" max="3575" width="12.42578125" style="413" customWidth="1"/>
    <col min="3576" max="3576" width="11.42578125" style="413" customWidth="1"/>
    <col min="3577" max="3577" width="12.42578125" style="413" customWidth="1"/>
    <col min="3578" max="3578" width="11.42578125" style="413" customWidth="1"/>
    <col min="3579" max="3579" width="12.42578125" style="413" customWidth="1"/>
    <col min="3580" max="3828" width="9.140625" style="413"/>
    <col min="3829" max="3829" width="51" style="413" customWidth="1"/>
    <col min="3830" max="3830" width="11.42578125" style="413" customWidth="1"/>
    <col min="3831" max="3831" width="12.42578125" style="413" customWidth="1"/>
    <col min="3832" max="3832" width="11.42578125" style="413" customWidth="1"/>
    <col min="3833" max="3833" width="12.42578125" style="413" customWidth="1"/>
    <col min="3834" max="3834" width="11.42578125" style="413" customWidth="1"/>
    <col min="3835" max="3835" width="12.42578125" style="413" customWidth="1"/>
    <col min="3836" max="4084" width="9.140625" style="413"/>
    <col min="4085" max="4085" width="51" style="413" customWidth="1"/>
    <col min="4086" max="4086" width="11.42578125" style="413" customWidth="1"/>
    <col min="4087" max="4087" width="12.42578125" style="413" customWidth="1"/>
    <col min="4088" max="4088" width="11.42578125" style="413" customWidth="1"/>
    <col min="4089" max="4089" width="12.42578125" style="413" customWidth="1"/>
    <col min="4090" max="4090" width="11.42578125" style="413" customWidth="1"/>
    <col min="4091" max="4091" width="12.42578125" style="413" customWidth="1"/>
    <col min="4092" max="4340" width="9.140625" style="413"/>
    <col min="4341" max="4341" width="51" style="413" customWidth="1"/>
    <col min="4342" max="4342" width="11.42578125" style="413" customWidth="1"/>
    <col min="4343" max="4343" width="12.42578125" style="413" customWidth="1"/>
    <col min="4344" max="4344" width="11.42578125" style="413" customWidth="1"/>
    <col min="4345" max="4345" width="12.42578125" style="413" customWidth="1"/>
    <col min="4346" max="4346" width="11.42578125" style="413" customWidth="1"/>
    <col min="4347" max="4347" width="12.42578125" style="413" customWidth="1"/>
    <col min="4348" max="4596" width="9.140625" style="413"/>
    <col min="4597" max="4597" width="51" style="413" customWidth="1"/>
    <col min="4598" max="4598" width="11.42578125" style="413" customWidth="1"/>
    <col min="4599" max="4599" width="12.42578125" style="413" customWidth="1"/>
    <col min="4600" max="4600" width="11.42578125" style="413" customWidth="1"/>
    <col min="4601" max="4601" width="12.42578125" style="413" customWidth="1"/>
    <col min="4602" max="4602" width="11.42578125" style="413" customWidth="1"/>
    <col min="4603" max="4603" width="12.42578125" style="413" customWidth="1"/>
    <col min="4604" max="4852" width="9.140625" style="413"/>
    <col min="4853" max="4853" width="51" style="413" customWidth="1"/>
    <col min="4854" max="4854" width="11.42578125" style="413" customWidth="1"/>
    <col min="4855" max="4855" width="12.42578125" style="413" customWidth="1"/>
    <col min="4856" max="4856" width="11.42578125" style="413" customWidth="1"/>
    <col min="4857" max="4857" width="12.42578125" style="413" customWidth="1"/>
    <col min="4858" max="4858" width="11.42578125" style="413" customWidth="1"/>
    <col min="4859" max="4859" width="12.42578125" style="413" customWidth="1"/>
    <col min="4860" max="5108" width="9.140625" style="413"/>
    <col min="5109" max="5109" width="51" style="413" customWidth="1"/>
    <col min="5110" max="5110" width="11.42578125" style="413" customWidth="1"/>
    <col min="5111" max="5111" width="12.42578125" style="413" customWidth="1"/>
    <col min="5112" max="5112" width="11.42578125" style="413" customWidth="1"/>
    <col min="5113" max="5113" width="12.42578125" style="413" customWidth="1"/>
    <col min="5114" max="5114" width="11.42578125" style="413" customWidth="1"/>
    <col min="5115" max="5115" width="12.42578125" style="413" customWidth="1"/>
    <col min="5116" max="5364" width="9.140625" style="413"/>
    <col min="5365" max="5365" width="51" style="413" customWidth="1"/>
    <col min="5366" max="5366" width="11.42578125" style="413" customWidth="1"/>
    <col min="5367" max="5367" width="12.42578125" style="413" customWidth="1"/>
    <col min="5368" max="5368" width="11.42578125" style="413" customWidth="1"/>
    <col min="5369" max="5369" width="12.42578125" style="413" customWidth="1"/>
    <col min="5370" max="5370" width="11.42578125" style="413" customWidth="1"/>
    <col min="5371" max="5371" width="12.42578125" style="413" customWidth="1"/>
    <col min="5372" max="5620" width="9.140625" style="413"/>
    <col min="5621" max="5621" width="51" style="413" customWidth="1"/>
    <col min="5622" max="5622" width="11.42578125" style="413" customWidth="1"/>
    <col min="5623" max="5623" width="12.42578125" style="413" customWidth="1"/>
    <col min="5624" max="5624" width="11.42578125" style="413" customWidth="1"/>
    <col min="5625" max="5625" width="12.42578125" style="413" customWidth="1"/>
    <col min="5626" max="5626" width="11.42578125" style="413" customWidth="1"/>
    <col min="5627" max="5627" width="12.42578125" style="413" customWidth="1"/>
    <col min="5628" max="5876" width="9.140625" style="413"/>
    <col min="5877" max="5877" width="51" style="413" customWidth="1"/>
    <col min="5878" max="5878" width="11.42578125" style="413" customWidth="1"/>
    <col min="5879" max="5879" width="12.42578125" style="413" customWidth="1"/>
    <col min="5880" max="5880" width="11.42578125" style="413" customWidth="1"/>
    <col min="5881" max="5881" width="12.42578125" style="413" customWidth="1"/>
    <col min="5882" max="5882" width="11.42578125" style="413" customWidth="1"/>
    <col min="5883" max="5883" width="12.42578125" style="413" customWidth="1"/>
    <col min="5884" max="6132" width="9.140625" style="413"/>
    <col min="6133" max="6133" width="51" style="413" customWidth="1"/>
    <col min="6134" max="6134" width="11.42578125" style="413" customWidth="1"/>
    <col min="6135" max="6135" width="12.42578125" style="413" customWidth="1"/>
    <col min="6136" max="6136" width="11.42578125" style="413" customWidth="1"/>
    <col min="6137" max="6137" width="12.42578125" style="413" customWidth="1"/>
    <col min="6138" max="6138" width="11.42578125" style="413" customWidth="1"/>
    <col min="6139" max="6139" width="12.42578125" style="413" customWidth="1"/>
    <col min="6140" max="6388" width="9.140625" style="413"/>
    <col min="6389" max="6389" width="51" style="413" customWidth="1"/>
    <col min="6390" max="6390" width="11.42578125" style="413" customWidth="1"/>
    <col min="6391" max="6391" width="12.42578125" style="413" customWidth="1"/>
    <col min="6392" max="6392" width="11.42578125" style="413" customWidth="1"/>
    <col min="6393" max="6393" width="12.42578125" style="413" customWidth="1"/>
    <col min="6394" max="6394" width="11.42578125" style="413" customWidth="1"/>
    <col min="6395" max="6395" width="12.42578125" style="413" customWidth="1"/>
    <col min="6396" max="6644" width="9.140625" style="413"/>
    <col min="6645" max="6645" width="51" style="413" customWidth="1"/>
    <col min="6646" max="6646" width="11.42578125" style="413" customWidth="1"/>
    <col min="6647" max="6647" width="12.42578125" style="413" customWidth="1"/>
    <col min="6648" max="6648" width="11.42578125" style="413" customWidth="1"/>
    <col min="6649" max="6649" width="12.42578125" style="413" customWidth="1"/>
    <col min="6650" max="6650" width="11.42578125" style="413" customWidth="1"/>
    <col min="6651" max="6651" width="12.42578125" style="413" customWidth="1"/>
    <col min="6652" max="6900" width="9.140625" style="413"/>
    <col min="6901" max="6901" width="51" style="413" customWidth="1"/>
    <col min="6902" max="6902" width="11.42578125" style="413" customWidth="1"/>
    <col min="6903" max="6903" width="12.42578125" style="413" customWidth="1"/>
    <col min="6904" max="6904" width="11.42578125" style="413" customWidth="1"/>
    <col min="6905" max="6905" width="12.42578125" style="413" customWidth="1"/>
    <col min="6906" max="6906" width="11.42578125" style="413" customWidth="1"/>
    <col min="6907" max="6907" width="12.42578125" style="413" customWidth="1"/>
    <col min="6908" max="7156" width="9.140625" style="413"/>
    <col min="7157" max="7157" width="51" style="413" customWidth="1"/>
    <col min="7158" max="7158" width="11.42578125" style="413" customWidth="1"/>
    <col min="7159" max="7159" width="12.42578125" style="413" customWidth="1"/>
    <col min="7160" max="7160" width="11.42578125" style="413" customWidth="1"/>
    <col min="7161" max="7161" width="12.42578125" style="413" customWidth="1"/>
    <col min="7162" max="7162" width="11.42578125" style="413" customWidth="1"/>
    <col min="7163" max="7163" width="12.42578125" style="413" customWidth="1"/>
    <col min="7164" max="7412" width="9.140625" style="413"/>
    <col min="7413" max="7413" width="51" style="413" customWidth="1"/>
    <col min="7414" max="7414" width="11.42578125" style="413" customWidth="1"/>
    <col min="7415" max="7415" width="12.42578125" style="413" customWidth="1"/>
    <col min="7416" max="7416" width="11.42578125" style="413" customWidth="1"/>
    <col min="7417" max="7417" width="12.42578125" style="413" customWidth="1"/>
    <col min="7418" max="7418" width="11.42578125" style="413" customWidth="1"/>
    <col min="7419" max="7419" width="12.42578125" style="413" customWidth="1"/>
    <col min="7420" max="7668" width="9.140625" style="413"/>
    <col min="7669" max="7669" width="51" style="413" customWidth="1"/>
    <col min="7670" max="7670" width="11.42578125" style="413" customWidth="1"/>
    <col min="7671" max="7671" width="12.42578125" style="413" customWidth="1"/>
    <col min="7672" max="7672" width="11.42578125" style="413" customWidth="1"/>
    <col min="7673" max="7673" width="12.42578125" style="413" customWidth="1"/>
    <col min="7674" max="7674" width="11.42578125" style="413" customWidth="1"/>
    <col min="7675" max="7675" width="12.42578125" style="413" customWidth="1"/>
    <col min="7676" max="7924" width="9.140625" style="413"/>
    <col min="7925" max="7925" width="51" style="413" customWidth="1"/>
    <col min="7926" max="7926" width="11.42578125" style="413" customWidth="1"/>
    <col min="7927" max="7927" width="12.42578125" style="413" customWidth="1"/>
    <col min="7928" max="7928" width="11.42578125" style="413" customWidth="1"/>
    <col min="7929" max="7929" width="12.42578125" style="413" customWidth="1"/>
    <col min="7930" max="7930" width="11.42578125" style="413" customWidth="1"/>
    <col min="7931" max="7931" width="12.42578125" style="413" customWidth="1"/>
    <col min="7932" max="8180" width="9.140625" style="413"/>
    <col min="8181" max="8181" width="51" style="413" customWidth="1"/>
    <col min="8182" max="8182" width="11.42578125" style="413" customWidth="1"/>
    <col min="8183" max="8183" width="12.42578125" style="413" customWidth="1"/>
    <col min="8184" max="8184" width="11.42578125" style="413" customWidth="1"/>
    <col min="8185" max="8185" width="12.42578125" style="413" customWidth="1"/>
    <col min="8186" max="8186" width="11.42578125" style="413" customWidth="1"/>
    <col min="8187" max="8187" width="12.42578125" style="413" customWidth="1"/>
    <col min="8188" max="8436" width="9.140625" style="413"/>
    <col min="8437" max="8437" width="51" style="413" customWidth="1"/>
    <col min="8438" max="8438" width="11.42578125" style="413" customWidth="1"/>
    <col min="8439" max="8439" width="12.42578125" style="413" customWidth="1"/>
    <col min="8440" max="8440" width="11.42578125" style="413" customWidth="1"/>
    <col min="8441" max="8441" width="12.42578125" style="413" customWidth="1"/>
    <col min="8442" max="8442" width="11.42578125" style="413" customWidth="1"/>
    <col min="8443" max="8443" width="12.42578125" style="413" customWidth="1"/>
    <col min="8444" max="8692" width="9.140625" style="413"/>
    <col min="8693" max="8693" width="51" style="413" customWidth="1"/>
    <col min="8694" max="8694" width="11.42578125" style="413" customWidth="1"/>
    <col min="8695" max="8695" width="12.42578125" style="413" customWidth="1"/>
    <col min="8696" max="8696" width="11.42578125" style="413" customWidth="1"/>
    <col min="8697" max="8697" width="12.42578125" style="413" customWidth="1"/>
    <col min="8698" max="8698" width="11.42578125" style="413" customWidth="1"/>
    <col min="8699" max="8699" width="12.42578125" style="413" customWidth="1"/>
    <col min="8700" max="8948" width="9.140625" style="413"/>
    <col min="8949" max="8949" width="51" style="413" customWidth="1"/>
    <col min="8950" max="8950" width="11.42578125" style="413" customWidth="1"/>
    <col min="8951" max="8951" width="12.42578125" style="413" customWidth="1"/>
    <col min="8952" max="8952" width="11.42578125" style="413" customWidth="1"/>
    <col min="8953" max="8953" width="12.42578125" style="413" customWidth="1"/>
    <col min="8954" max="8954" width="11.42578125" style="413" customWidth="1"/>
    <col min="8955" max="8955" width="12.42578125" style="413" customWidth="1"/>
    <col min="8956" max="9204" width="9.140625" style="413"/>
    <col min="9205" max="9205" width="51" style="413" customWidth="1"/>
    <col min="9206" max="9206" width="11.42578125" style="413" customWidth="1"/>
    <col min="9207" max="9207" width="12.42578125" style="413" customWidth="1"/>
    <col min="9208" max="9208" width="11.42578125" style="413" customWidth="1"/>
    <col min="9209" max="9209" width="12.42578125" style="413" customWidth="1"/>
    <col min="9210" max="9210" width="11.42578125" style="413" customWidth="1"/>
    <col min="9211" max="9211" width="12.42578125" style="413" customWidth="1"/>
    <col min="9212" max="9460" width="9.140625" style="413"/>
    <col min="9461" max="9461" width="51" style="413" customWidth="1"/>
    <col min="9462" max="9462" width="11.42578125" style="413" customWidth="1"/>
    <col min="9463" max="9463" width="12.42578125" style="413" customWidth="1"/>
    <col min="9464" max="9464" width="11.42578125" style="413" customWidth="1"/>
    <col min="9465" max="9465" width="12.42578125" style="413" customWidth="1"/>
    <col min="9466" max="9466" width="11.42578125" style="413" customWidth="1"/>
    <col min="9467" max="9467" width="12.42578125" style="413" customWidth="1"/>
    <col min="9468" max="9716" width="9.140625" style="413"/>
    <col min="9717" max="9717" width="51" style="413" customWidth="1"/>
    <col min="9718" max="9718" width="11.42578125" style="413" customWidth="1"/>
    <col min="9719" max="9719" width="12.42578125" style="413" customWidth="1"/>
    <col min="9720" max="9720" width="11.42578125" style="413" customWidth="1"/>
    <col min="9721" max="9721" width="12.42578125" style="413" customWidth="1"/>
    <col min="9722" max="9722" width="11.42578125" style="413" customWidth="1"/>
    <col min="9723" max="9723" width="12.42578125" style="413" customWidth="1"/>
    <col min="9724" max="9972" width="9.140625" style="413"/>
    <col min="9973" max="9973" width="51" style="413" customWidth="1"/>
    <col min="9974" max="9974" width="11.42578125" style="413" customWidth="1"/>
    <col min="9975" max="9975" width="12.42578125" style="413" customWidth="1"/>
    <col min="9976" max="9976" width="11.42578125" style="413" customWidth="1"/>
    <col min="9977" max="9977" width="12.42578125" style="413" customWidth="1"/>
    <col min="9978" max="9978" width="11.42578125" style="413" customWidth="1"/>
    <col min="9979" max="9979" width="12.42578125" style="413" customWidth="1"/>
    <col min="9980" max="10228" width="9.140625" style="413"/>
    <col min="10229" max="10229" width="51" style="413" customWidth="1"/>
    <col min="10230" max="10230" width="11.42578125" style="413" customWidth="1"/>
    <col min="10231" max="10231" width="12.42578125" style="413" customWidth="1"/>
    <col min="10232" max="10232" width="11.42578125" style="413" customWidth="1"/>
    <col min="10233" max="10233" width="12.42578125" style="413" customWidth="1"/>
    <col min="10234" max="10234" width="11.42578125" style="413" customWidth="1"/>
    <col min="10235" max="10235" width="12.42578125" style="413" customWidth="1"/>
    <col min="10236" max="10484" width="9.140625" style="413"/>
    <col min="10485" max="10485" width="51" style="413" customWidth="1"/>
    <col min="10486" max="10486" width="11.42578125" style="413" customWidth="1"/>
    <col min="10487" max="10487" width="12.42578125" style="413" customWidth="1"/>
    <col min="10488" max="10488" width="11.42578125" style="413" customWidth="1"/>
    <col min="10489" max="10489" width="12.42578125" style="413" customWidth="1"/>
    <col min="10490" max="10490" width="11.42578125" style="413" customWidth="1"/>
    <col min="10491" max="10491" width="12.42578125" style="413" customWidth="1"/>
    <col min="10492" max="10740" width="9.140625" style="413"/>
    <col min="10741" max="10741" width="51" style="413" customWidth="1"/>
    <col min="10742" max="10742" width="11.42578125" style="413" customWidth="1"/>
    <col min="10743" max="10743" width="12.42578125" style="413" customWidth="1"/>
    <col min="10744" max="10744" width="11.42578125" style="413" customWidth="1"/>
    <col min="10745" max="10745" width="12.42578125" style="413" customWidth="1"/>
    <col min="10746" max="10746" width="11.42578125" style="413" customWidth="1"/>
    <col min="10747" max="10747" width="12.42578125" style="413" customWidth="1"/>
    <col min="10748" max="10996" width="9.140625" style="413"/>
    <col min="10997" max="10997" width="51" style="413" customWidth="1"/>
    <col min="10998" max="10998" width="11.42578125" style="413" customWidth="1"/>
    <col min="10999" max="10999" width="12.42578125" style="413" customWidth="1"/>
    <col min="11000" max="11000" width="11.42578125" style="413" customWidth="1"/>
    <col min="11001" max="11001" width="12.42578125" style="413" customWidth="1"/>
    <col min="11002" max="11002" width="11.42578125" style="413" customWidth="1"/>
    <col min="11003" max="11003" width="12.42578125" style="413" customWidth="1"/>
    <col min="11004" max="11252" width="9.140625" style="413"/>
    <col min="11253" max="11253" width="51" style="413" customWidth="1"/>
    <col min="11254" max="11254" width="11.42578125" style="413" customWidth="1"/>
    <col min="11255" max="11255" width="12.42578125" style="413" customWidth="1"/>
    <col min="11256" max="11256" width="11.42578125" style="413" customWidth="1"/>
    <col min="11257" max="11257" width="12.42578125" style="413" customWidth="1"/>
    <col min="11258" max="11258" width="11.42578125" style="413" customWidth="1"/>
    <col min="11259" max="11259" width="12.42578125" style="413" customWidth="1"/>
    <col min="11260" max="11508" width="9.140625" style="413"/>
    <col min="11509" max="11509" width="51" style="413" customWidth="1"/>
    <col min="11510" max="11510" width="11.42578125" style="413" customWidth="1"/>
    <col min="11511" max="11511" width="12.42578125" style="413" customWidth="1"/>
    <col min="11512" max="11512" width="11.42578125" style="413" customWidth="1"/>
    <col min="11513" max="11513" width="12.42578125" style="413" customWidth="1"/>
    <col min="11514" max="11514" width="11.42578125" style="413" customWidth="1"/>
    <col min="11515" max="11515" width="12.42578125" style="413" customWidth="1"/>
    <col min="11516" max="11764" width="9.140625" style="413"/>
    <col min="11765" max="11765" width="51" style="413" customWidth="1"/>
    <col min="11766" max="11766" width="11.42578125" style="413" customWidth="1"/>
    <col min="11767" max="11767" width="12.42578125" style="413" customWidth="1"/>
    <col min="11768" max="11768" width="11.42578125" style="413" customWidth="1"/>
    <col min="11769" max="11769" width="12.42578125" style="413" customWidth="1"/>
    <col min="11770" max="11770" width="11.42578125" style="413" customWidth="1"/>
    <col min="11771" max="11771" width="12.42578125" style="413" customWidth="1"/>
    <col min="11772" max="12020" width="9.140625" style="413"/>
    <col min="12021" max="12021" width="51" style="413" customWidth="1"/>
    <col min="12022" max="12022" width="11.42578125" style="413" customWidth="1"/>
    <col min="12023" max="12023" width="12.42578125" style="413" customWidth="1"/>
    <col min="12024" max="12024" width="11.42578125" style="413" customWidth="1"/>
    <col min="12025" max="12025" width="12.42578125" style="413" customWidth="1"/>
    <col min="12026" max="12026" width="11.42578125" style="413" customWidth="1"/>
    <col min="12027" max="12027" width="12.42578125" style="413" customWidth="1"/>
    <col min="12028" max="12276" width="9.140625" style="413"/>
    <col min="12277" max="12277" width="51" style="413" customWidth="1"/>
    <col min="12278" max="12278" width="11.42578125" style="413" customWidth="1"/>
    <col min="12279" max="12279" width="12.42578125" style="413" customWidth="1"/>
    <col min="12280" max="12280" width="11.42578125" style="413" customWidth="1"/>
    <col min="12281" max="12281" width="12.42578125" style="413" customWidth="1"/>
    <col min="12282" max="12282" width="11.42578125" style="413" customWidth="1"/>
    <col min="12283" max="12283" width="12.42578125" style="413" customWidth="1"/>
    <col min="12284" max="12532" width="9.140625" style="413"/>
    <col min="12533" max="12533" width="51" style="413" customWidth="1"/>
    <col min="12534" max="12534" width="11.42578125" style="413" customWidth="1"/>
    <col min="12535" max="12535" width="12.42578125" style="413" customWidth="1"/>
    <col min="12536" max="12536" width="11.42578125" style="413" customWidth="1"/>
    <col min="12537" max="12537" width="12.42578125" style="413" customWidth="1"/>
    <col min="12538" max="12538" width="11.42578125" style="413" customWidth="1"/>
    <col min="12539" max="12539" width="12.42578125" style="413" customWidth="1"/>
    <col min="12540" max="12788" width="9.140625" style="413"/>
    <col min="12789" max="12789" width="51" style="413" customWidth="1"/>
    <col min="12790" max="12790" width="11.42578125" style="413" customWidth="1"/>
    <col min="12791" max="12791" width="12.42578125" style="413" customWidth="1"/>
    <col min="12792" max="12792" width="11.42578125" style="413" customWidth="1"/>
    <col min="12793" max="12793" width="12.42578125" style="413" customWidth="1"/>
    <col min="12794" max="12794" width="11.42578125" style="413" customWidth="1"/>
    <col min="12795" max="12795" width="12.42578125" style="413" customWidth="1"/>
    <col min="12796" max="13044" width="9.140625" style="413"/>
    <col min="13045" max="13045" width="51" style="413" customWidth="1"/>
    <col min="13046" max="13046" width="11.42578125" style="413" customWidth="1"/>
    <col min="13047" max="13047" width="12.42578125" style="413" customWidth="1"/>
    <col min="13048" max="13048" width="11.42578125" style="413" customWidth="1"/>
    <col min="13049" max="13049" width="12.42578125" style="413" customWidth="1"/>
    <col min="13050" max="13050" width="11.42578125" style="413" customWidth="1"/>
    <col min="13051" max="13051" width="12.42578125" style="413" customWidth="1"/>
    <col min="13052" max="13300" width="9.140625" style="413"/>
    <col min="13301" max="13301" width="51" style="413" customWidth="1"/>
    <col min="13302" max="13302" width="11.42578125" style="413" customWidth="1"/>
    <col min="13303" max="13303" width="12.42578125" style="413" customWidth="1"/>
    <col min="13304" max="13304" width="11.42578125" style="413" customWidth="1"/>
    <col min="13305" max="13305" width="12.42578125" style="413" customWidth="1"/>
    <col min="13306" max="13306" width="11.42578125" style="413" customWidth="1"/>
    <col min="13307" max="13307" width="12.42578125" style="413" customWidth="1"/>
    <col min="13308" max="13556" width="9.140625" style="413"/>
    <col min="13557" max="13557" width="51" style="413" customWidth="1"/>
    <col min="13558" max="13558" width="11.42578125" style="413" customWidth="1"/>
    <col min="13559" max="13559" width="12.42578125" style="413" customWidth="1"/>
    <col min="13560" max="13560" width="11.42578125" style="413" customWidth="1"/>
    <col min="13561" max="13561" width="12.42578125" style="413" customWidth="1"/>
    <col min="13562" max="13562" width="11.42578125" style="413" customWidth="1"/>
    <col min="13563" max="13563" width="12.42578125" style="413" customWidth="1"/>
    <col min="13564" max="13812" width="9.140625" style="413"/>
    <col min="13813" max="13813" width="51" style="413" customWidth="1"/>
    <col min="13814" max="13814" width="11.42578125" style="413" customWidth="1"/>
    <col min="13815" max="13815" width="12.42578125" style="413" customWidth="1"/>
    <col min="13816" max="13816" width="11.42578125" style="413" customWidth="1"/>
    <col min="13817" max="13817" width="12.42578125" style="413" customWidth="1"/>
    <col min="13818" max="13818" width="11.42578125" style="413" customWidth="1"/>
    <col min="13819" max="13819" width="12.42578125" style="413" customWidth="1"/>
    <col min="13820" max="14068" width="9.140625" style="413"/>
    <col min="14069" max="14069" width="51" style="413" customWidth="1"/>
    <col min="14070" max="14070" width="11.42578125" style="413" customWidth="1"/>
    <col min="14071" max="14071" width="12.42578125" style="413" customWidth="1"/>
    <col min="14072" max="14072" width="11.42578125" style="413" customWidth="1"/>
    <col min="14073" max="14073" width="12.42578125" style="413" customWidth="1"/>
    <col min="14074" max="14074" width="11.42578125" style="413" customWidth="1"/>
    <col min="14075" max="14075" width="12.42578125" style="413" customWidth="1"/>
    <col min="14076" max="14324" width="9.140625" style="413"/>
    <col min="14325" max="14325" width="51" style="413" customWidth="1"/>
    <col min="14326" max="14326" width="11.42578125" style="413" customWidth="1"/>
    <col min="14327" max="14327" width="12.42578125" style="413" customWidth="1"/>
    <col min="14328" max="14328" width="11.42578125" style="413" customWidth="1"/>
    <col min="14329" max="14329" width="12.42578125" style="413" customWidth="1"/>
    <col min="14330" max="14330" width="11.42578125" style="413" customWidth="1"/>
    <col min="14331" max="14331" width="12.42578125" style="413" customWidth="1"/>
    <col min="14332" max="14580" width="9.140625" style="413"/>
    <col min="14581" max="14581" width="51" style="413" customWidth="1"/>
    <col min="14582" max="14582" width="11.42578125" style="413" customWidth="1"/>
    <col min="14583" max="14583" width="12.42578125" style="413" customWidth="1"/>
    <col min="14584" max="14584" width="11.42578125" style="413" customWidth="1"/>
    <col min="14585" max="14585" width="12.42578125" style="413" customWidth="1"/>
    <col min="14586" max="14586" width="11.42578125" style="413" customWidth="1"/>
    <col min="14587" max="14587" width="12.42578125" style="413" customWidth="1"/>
    <col min="14588" max="14836" width="9.140625" style="413"/>
    <col min="14837" max="14837" width="51" style="413" customWidth="1"/>
    <col min="14838" max="14838" width="11.42578125" style="413" customWidth="1"/>
    <col min="14839" max="14839" width="12.42578125" style="413" customWidth="1"/>
    <col min="14840" max="14840" width="11.42578125" style="413" customWidth="1"/>
    <col min="14841" max="14841" width="12.42578125" style="413" customWidth="1"/>
    <col min="14842" max="14842" width="11.42578125" style="413" customWidth="1"/>
    <col min="14843" max="14843" width="12.42578125" style="413" customWidth="1"/>
    <col min="14844" max="15092" width="9.140625" style="413"/>
    <col min="15093" max="15093" width="51" style="413" customWidth="1"/>
    <col min="15094" max="15094" width="11.42578125" style="413" customWidth="1"/>
    <col min="15095" max="15095" width="12.42578125" style="413" customWidth="1"/>
    <col min="15096" max="15096" width="11.42578125" style="413" customWidth="1"/>
    <col min="15097" max="15097" width="12.42578125" style="413" customWidth="1"/>
    <col min="15098" max="15098" width="11.42578125" style="413" customWidth="1"/>
    <col min="15099" max="15099" width="12.42578125" style="413" customWidth="1"/>
    <col min="15100" max="15348" width="9.140625" style="413"/>
    <col min="15349" max="15349" width="51" style="413" customWidth="1"/>
    <col min="15350" max="15350" width="11.42578125" style="413" customWidth="1"/>
    <col min="15351" max="15351" width="12.42578125" style="413" customWidth="1"/>
    <col min="15352" max="15352" width="11.42578125" style="413" customWidth="1"/>
    <col min="15353" max="15353" width="12.42578125" style="413" customWidth="1"/>
    <col min="15354" max="15354" width="11.42578125" style="413" customWidth="1"/>
    <col min="15355" max="15355" width="12.42578125" style="413" customWidth="1"/>
    <col min="15356" max="15604" width="9.140625" style="413"/>
    <col min="15605" max="15605" width="51" style="413" customWidth="1"/>
    <col min="15606" max="15606" width="11.42578125" style="413" customWidth="1"/>
    <col min="15607" max="15607" width="12.42578125" style="413" customWidth="1"/>
    <col min="15608" max="15608" width="11.42578125" style="413" customWidth="1"/>
    <col min="15609" max="15609" width="12.42578125" style="413" customWidth="1"/>
    <col min="15610" max="15610" width="11.42578125" style="413" customWidth="1"/>
    <col min="15611" max="15611" width="12.42578125" style="413" customWidth="1"/>
    <col min="15612" max="15860" width="9.140625" style="413"/>
    <col min="15861" max="15861" width="51" style="413" customWidth="1"/>
    <col min="15862" max="15862" width="11.42578125" style="413" customWidth="1"/>
    <col min="15863" max="15863" width="12.42578125" style="413" customWidth="1"/>
    <col min="15864" max="15864" width="11.42578125" style="413" customWidth="1"/>
    <col min="15865" max="15865" width="12.42578125" style="413" customWidth="1"/>
    <col min="15866" max="15866" width="11.42578125" style="413" customWidth="1"/>
    <col min="15867" max="15867" width="12.42578125" style="413" customWidth="1"/>
    <col min="15868" max="16116" width="9.140625" style="413"/>
    <col min="16117" max="16117" width="51" style="413" customWidth="1"/>
    <col min="16118" max="16118" width="11.42578125" style="413" customWidth="1"/>
    <col min="16119" max="16119" width="12.42578125" style="413" customWidth="1"/>
    <col min="16120" max="16120" width="11.42578125" style="413" customWidth="1"/>
    <col min="16121" max="16121" width="12.42578125" style="413" customWidth="1"/>
    <col min="16122" max="16122" width="11.42578125" style="413" customWidth="1"/>
    <col min="16123" max="16123" width="12.42578125" style="413" customWidth="1"/>
    <col min="16124" max="16384" width="9.140625" style="413"/>
  </cols>
  <sheetData>
    <row r="1" spans="1:7" ht="28.5" customHeight="1" thickBot="1">
      <c r="A1" s="318" t="s">
        <v>307</v>
      </c>
      <c r="B1" s="318" t="s">
        <v>157</v>
      </c>
      <c r="C1" s="318"/>
      <c r="D1" s="318"/>
      <c r="E1" s="318"/>
      <c r="F1" s="318"/>
      <c r="G1" s="317" t="s">
        <v>564</v>
      </c>
    </row>
    <row r="2" spans="1:7" ht="18.75" customHeight="1">
      <c r="A2" s="1550"/>
      <c r="B2" s="1550"/>
      <c r="C2" s="1550"/>
      <c r="D2" s="1550"/>
      <c r="E2" s="1550"/>
      <c r="F2" s="1550"/>
      <c r="G2" s="1550"/>
    </row>
    <row r="3" spans="1:7" ht="18.75" customHeight="1">
      <c r="A3" s="1532" t="s">
        <v>563</v>
      </c>
      <c r="B3" s="1532"/>
      <c r="C3" s="1532"/>
      <c r="D3" s="1532"/>
      <c r="E3" s="1532"/>
      <c r="F3" s="1532"/>
      <c r="G3" s="1532"/>
    </row>
    <row r="4" spans="1:7" ht="18.75" customHeight="1">
      <c r="A4" s="1554"/>
      <c r="B4" s="1554"/>
      <c r="C4" s="1554"/>
      <c r="D4" s="1554"/>
      <c r="E4" s="1554"/>
      <c r="F4" s="1554"/>
      <c r="G4" s="1554"/>
    </row>
    <row r="5" spans="1:7" ht="16.5" customHeight="1">
      <c r="A5" s="1539" t="s">
        <v>562</v>
      </c>
      <c r="B5" s="1543" t="s">
        <v>561</v>
      </c>
      <c r="C5" s="1545"/>
      <c r="D5" s="1543" t="s">
        <v>387</v>
      </c>
      <c r="E5" s="1545"/>
      <c r="F5" s="1543" t="s">
        <v>386</v>
      </c>
      <c r="G5" s="1545"/>
    </row>
    <row r="6" spans="1:7" ht="32.25" customHeight="1">
      <c r="A6" s="1540"/>
      <c r="B6" s="416" t="s">
        <v>302</v>
      </c>
      <c r="C6" s="312" t="s">
        <v>560</v>
      </c>
      <c r="D6" s="312" t="s">
        <v>302</v>
      </c>
      <c r="E6" s="312" t="s">
        <v>560</v>
      </c>
      <c r="F6" s="312" t="s">
        <v>302</v>
      </c>
      <c r="G6" s="312" t="s">
        <v>560</v>
      </c>
    </row>
    <row r="7" spans="1:7" ht="16.5" customHeight="1" thickBot="1">
      <c r="A7" s="1541"/>
      <c r="B7" s="311" t="s">
        <v>275</v>
      </c>
      <c r="C7" s="311" t="s">
        <v>274</v>
      </c>
      <c r="D7" s="311" t="s">
        <v>275</v>
      </c>
      <c r="E7" s="311" t="s">
        <v>274</v>
      </c>
      <c r="F7" s="311" t="s">
        <v>275</v>
      </c>
      <c r="G7" s="311" t="s">
        <v>274</v>
      </c>
    </row>
    <row r="8" spans="1:7" ht="10.5" customHeight="1">
      <c r="A8" s="415"/>
      <c r="B8" s="297"/>
      <c r="C8" s="298"/>
      <c r="D8" s="297"/>
      <c r="E8" s="298"/>
      <c r="F8" s="297"/>
      <c r="G8" s="298"/>
    </row>
    <row r="9" spans="1:7" ht="21" customHeight="1">
      <c r="A9" s="347" t="s">
        <v>559</v>
      </c>
      <c r="B9" s="302">
        <v>102713.1004</v>
      </c>
      <c r="C9" s="303">
        <v>330.17576746575963</v>
      </c>
      <c r="D9" s="302">
        <v>108740.6452</v>
      </c>
      <c r="E9" s="303">
        <v>349.55157466585314</v>
      </c>
      <c r="F9" s="302">
        <v>70152.531400000007</v>
      </c>
      <c r="G9" s="303">
        <v>225.5083899177169</v>
      </c>
    </row>
    <row r="10" spans="1:7" ht="21" customHeight="1">
      <c r="A10" s="347" t="s">
        <v>558</v>
      </c>
      <c r="B10" s="302">
        <v>64385.4</v>
      </c>
      <c r="C10" s="303">
        <v>206.96969301678209</v>
      </c>
      <c r="D10" s="302">
        <v>72094.0046</v>
      </c>
      <c r="E10" s="303">
        <v>231.7493406954446</v>
      </c>
      <c r="F10" s="302">
        <v>56892.065999999999</v>
      </c>
      <c r="G10" s="303">
        <v>182.8820421261731</v>
      </c>
    </row>
    <row r="11" spans="1:7" ht="21" customHeight="1">
      <c r="A11" s="347" t="s">
        <v>557</v>
      </c>
      <c r="B11" s="302">
        <v>49051.140399999997</v>
      </c>
      <c r="C11" s="303">
        <v>157.6770427878227</v>
      </c>
      <c r="D11" s="302">
        <v>49506.995300000002</v>
      </c>
      <c r="E11" s="303">
        <v>159.14240836314249</v>
      </c>
      <c r="F11" s="302">
        <v>45271.040500000003</v>
      </c>
      <c r="G11" s="303">
        <v>145.52574581869976</v>
      </c>
    </row>
    <row r="12" spans="1:7" ht="21" customHeight="1">
      <c r="A12" s="347" t="s">
        <v>556</v>
      </c>
      <c r="B12" s="302">
        <v>47178.415999999997</v>
      </c>
      <c r="C12" s="303">
        <v>151.65708804384289</v>
      </c>
      <c r="D12" s="302">
        <v>51258.724199999997</v>
      </c>
      <c r="E12" s="303">
        <v>164.77341776405675</v>
      </c>
      <c r="F12" s="302">
        <v>40233.532700000003</v>
      </c>
      <c r="G12" s="303">
        <v>129.33245599001739</v>
      </c>
    </row>
    <row r="13" spans="1:7" ht="21" customHeight="1">
      <c r="A13" s="347" t="s">
        <v>555</v>
      </c>
      <c r="B13" s="302">
        <v>39542.981699999997</v>
      </c>
      <c r="C13" s="303">
        <v>127.11264950465839</v>
      </c>
      <c r="D13" s="302">
        <v>39579.225100000003</v>
      </c>
      <c r="E13" s="303">
        <v>127.22915550402914</v>
      </c>
      <c r="F13" s="302">
        <v>31660.2667</v>
      </c>
      <c r="G13" s="303">
        <v>101.77331630662307</v>
      </c>
    </row>
    <row r="14" spans="1:7" ht="21" customHeight="1">
      <c r="A14" s="347" t="s">
        <v>554</v>
      </c>
      <c r="B14" s="302">
        <v>38869.087399999997</v>
      </c>
      <c r="C14" s="303">
        <v>124.94638671221227</v>
      </c>
      <c r="D14" s="302">
        <v>40517.982000000004</v>
      </c>
      <c r="E14" s="303">
        <v>130.24683074422933</v>
      </c>
      <c r="F14" s="302">
        <v>31957.352500000001</v>
      </c>
      <c r="G14" s="303">
        <v>102.72831164447366</v>
      </c>
    </row>
    <row r="15" spans="1:7" ht="21" customHeight="1">
      <c r="A15" s="347" t="s">
        <v>553</v>
      </c>
      <c r="B15" s="302">
        <v>38272.0939</v>
      </c>
      <c r="C15" s="303">
        <v>123.02732491515872</v>
      </c>
      <c r="D15" s="302">
        <v>38297.2886</v>
      </c>
      <c r="E15" s="303">
        <v>123.10831438365078</v>
      </c>
      <c r="F15" s="302">
        <v>37813.692799999997</v>
      </c>
      <c r="G15" s="303">
        <v>121.55377446823199</v>
      </c>
    </row>
    <row r="16" spans="1:7" ht="21" customHeight="1">
      <c r="A16" s="347" t="s">
        <v>552</v>
      </c>
      <c r="B16" s="302">
        <v>38077.770100000002</v>
      </c>
      <c r="C16" s="303">
        <v>122.40266253468342</v>
      </c>
      <c r="D16" s="302">
        <v>43765.630100000002</v>
      </c>
      <c r="E16" s="303">
        <v>140.68653804252267</v>
      </c>
      <c r="F16" s="302">
        <v>32524.5049</v>
      </c>
      <c r="G16" s="303">
        <v>104.55144791638827</v>
      </c>
    </row>
    <row r="17" spans="1:7" ht="21" customHeight="1">
      <c r="A17" s="347" t="s">
        <v>551</v>
      </c>
      <c r="B17" s="302">
        <v>37880.766900000002</v>
      </c>
      <c r="C17" s="303">
        <v>121.76938710535745</v>
      </c>
      <c r="D17" s="302">
        <v>44756.037300000004</v>
      </c>
      <c r="E17" s="303">
        <v>143.87024543807524</v>
      </c>
      <c r="F17" s="302">
        <v>37677.647700000001</v>
      </c>
      <c r="G17" s="303">
        <v>121.11645152571029</v>
      </c>
    </row>
    <row r="18" spans="1:7" ht="21" customHeight="1">
      <c r="A18" s="347" t="s">
        <v>550</v>
      </c>
      <c r="B18" s="302">
        <v>36280.004399999998</v>
      </c>
      <c r="C18" s="303">
        <v>116.62366582044228</v>
      </c>
      <c r="D18" s="302">
        <v>37179.430800000002</v>
      </c>
      <c r="E18" s="303">
        <v>119.51491144288447</v>
      </c>
      <c r="F18" s="302">
        <v>29970.7359</v>
      </c>
      <c r="G18" s="303">
        <v>96.342245426914346</v>
      </c>
    </row>
    <row r="19" spans="1:7" ht="21" customHeight="1">
      <c r="A19" s="347" t="s">
        <v>549</v>
      </c>
      <c r="B19" s="302">
        <v>34517.312299999998</v>
      </c>
      <c r="C19" s="303">
        <v>110.95741473215041</v>
      </c>
      <c r="D19" s="302">
        <v>34517.312299999998</v>
      </c>
      <c r="E19" s="303">
        <v>110.95741473215041</v>
      </c>
      <c r="F19" s="302">
        <v>0</v>
      </c>
      <c r="G19" s="303">
        <v>0</v>
      </c>
    </row>
    <row r="20" spans="1:7" ht="21" customHeight="1">
      <c r="A20" s="347" t="s">
        <v>548</v>
      </c>
      <c r="B20" s="302">
        <v>32229.428500000002</v>
      </c>
      <c r="C20" s="303">
        <v>103.60291188299411</v>
      </c>
      <c r="D20" s="302">
        <v>40844.282099999997</v>
      </c>
      <c r="E20" s="303">
        <v>131.29573673111992</v>
      </c>
      <c r="F20" s="302">
        <v>30894.8217</v>
      </c>
      <c r="G20" s="303">
        <v>99.312759772513928</v>
      </c>
    </row>
    <row r="21" spans="1:7" ht="21" customHeight="1">
      <c r="A21" s="347" t="s">
        <v>547</v>
      </c>
      <c r="B21" s="302">
        <v>30456.624</v>
      </c>
      <c r="C21" s="303">
        <v>97.904154041250948</v>
      </c>
      <c r="D21" s="302">
        <v>32322.418600000001</v>
      </c>
      <c r="E21" s="303">
        <v>103.9018326391065</v>
      </c>
      <c r="F21" s="302">
        <v>25509.194299999999</v>
      </c>
      <c r="G21" s="303">
        <v>82.000424216925694</v>
      </c>
    </row>
    <row r="22" spans="1:7" ht="21" customHeight="1">
      <c r="A22" s="347" t="s">
        <v>546</v>
      </c>
      <c r="B22" s="302">
        <v>30240.732499999998</v>
      </c>
      <c r="C22" s="303">
        <v>97.210161342907327</v>
      </c>
      <c r="D22" s="302">
        <v>30321.0897</v>
      </c>
      <c r="E22" s="303">
        <v>97.468473087739056</v>
      </c>
      <c r="F22" s="302">
        <v>26570.934399999998</v>
      </c>
      <c r="G22" s="303">
        <v>85.413434349045829</v>
      </c>
    </row>
    <row r="23" spans="1:7" ht="21" customHeight="1">
      <c r="A23" s="347" t="s">
        <v>545</v>
      </c>
      <c r="B23" s="302">
        <v>30172.577099999999</v>
      </c>
      <c r="C23" s="303">
        <v>96.99107281949307</v>
      </c>
      <c r="D23" s="302">
        <v>31048.4303</v>
      </c>
      <c r="E23" s="303">
        <v>99.806541356331664</v>
      </c>
      <c r="F23" s="302">
        <v>23159.677199999998</v>
      </c>
      <c r="G23" s="303">
        <v>74.44779842094276</v>
      </c>
    </row>
    <row r="24" spans="1:7" ht="21" customHeight="1">
      <c r="A24" s="347" t="s">
        <v>544</v>
      </c>
      <c r="B24" s="302">
        <v>30157.977599999998</v>
      </c>
      <c r="C24" s="303">
        <v>96.944142086233697</v>
      </c>
      <c r="D24" s="302">
        <v>30694.903699999999</v>
      </c>
      <c r="E24" s="303">
        <v>98.670114590709829</v>
      </c>
      <c r="F24" s="302">
        <v>24037.240600000001</v>
      </c>
      <c r="G24" s="303">
        <v>77.268764470711233</v>
      </c>
    </row>
    <row r="25" spans="1:7" ht="21" customHeight="1">
      <c r="A25" s="347" t="s">
        <v>543</v>
      </c>
      <c r="B25" s="302">
        <v>29021.058300000001</v>
      </c>
      <c r="C25" s="303">
        <v>93.289465117451115</v>
      </c>
      <c r="D25" s="302">
        <v>29802.381600000001</v>
      </c>
      <c r="E25" s="303">
        <v>95.801063143523152</v>
      </c>
      <c r="F25" s="302">
        <v>26525.484700000001</v>
      </c>
      <c r="G25" s="303">
        <v>85.267334294426234</v>
      </c>
    </row>
    <row r="26" spans="1:7" ht="21" customHeight="1">
      <c r="A26" s="347" t="s">
        <v>542</v>
      </c>
      <c r="B26" s="302">
        <v>28753.351299999998</v>
      </c>
      <c r="C26" s="303">
        <v>92.42890922110746</v>
      </c>
      <c r="D26" s="302">
        <v>32846.580099999999</v>
      </c>
      <c r="E26" s="303">
        <v>105.586772776874</v>
      </c>
      <c r="F26" s="302">
        <v>28679.045699999999</v>
      </c>
      <c r="G26" s="303">
        <v>92.190050609971593</v>
      </c>
    </row>
    <row r="27" spans="1:7" ht="21" customHeight="1">
      <c r="A27" s="347" t="s">
        <v>541</v>
      </c>
      <c r="B27" s="302">
        <v>28736.995500000001</v>
      </c>
      <c r="C27" s="303">
        <v>92.37633278444568</v>
      </c>
      <c r="D27" s="302">
        <v>29119.302100000001</v>
      </c>
      <c r="E27" s="303">
        <v>93.605274122703889</v>
      </c>
      <c r="F27" s="302">
        <v>20870.070899999999</v>
      </c>
      <c r="G27" s="303">
        <v>67.087758519966911</v>
      </c>
    </row>
    <row r="28" spans="1:7" ht="21" customHeight="1">
      <c r="A28" s="347" t="s">
        <v>540</v>
      </c>
      <c r="B28" s="302">
        <v>28334.144199999999</v>
      </c>
      <c r="C28" s="303">
        <v>91.081349606700229</v>
      </c>
      <c r="D28" s="302">
        <v>29822.706999999999</v>
      </c>
      <c r="E28" s="303">
        <v>95.86640003353925</v>
      </c>
      <c r="F28" s="302">
        <v>21474.793699999998</v>
      </c>
      <c r="G28" s="303">
        <v>69.031666490970409</v>
      </c>
    </row>
    <row r="29" spans="1:7" ht="21" customHeight="1">
      <c r="A29" s="347" t="s">
        <v>539</v>
      </c>
      <c r="B29" s="302">
        <v>27728.882900000001</v>
      </c>
      <c r="C29" s="303">
        <v>89.135710603821664</v>
      </c>
      <c r="D29" s="302">
        <v>31579.974300000002</v>
      </c>
      <c r="E29" s="303">
        <v>101.51521286423426</v>
      </c>
      <c r="F29" s="302">
        <v>19489.266800000001</v>
      </c>
      <c r="G29" s="303">
        <v>62.649103161868439</v>
      </c>
    </row>
    <row r="30" spans="1:7" ht="21" customHeight="1">
      <c r="A30" s="347" t="s">
        <v>538</v>
      </c>
      <c r="B30" s="302">
        <v>27026.353999999999</v>
      </c>
      <c r="C30" s="303">
        <v>86.877400633418162</v>
      </c>
      <c r="D30" s="302">
        <v>27031.882099999999</v>
      </c>
      <c r="E30" s="303">
        <v>86.895170953396999</v>
      </c>
      <c r="F30" s="302" t="s">
        <v>265</v>
      </c>
      <c r="G30" s="303" t="s">
        <v>265</v>
      </c>
    </row>
    <row r="31" spans="1:7" ht="21" customHeight="1">
      <c r="A31" s="347" t="s">
        <v>537</v>
      </c>
      <c r="B31" s="302">
        <v>26701.849699999999</v>
      </c>
      <c r="C31" s="303">
        <v>85.83426732441292</v>
      </c>
      <c r="D31" s="302">
        <v>26722.456900000001</v>
      </c>
      <c r="E31" s="303">
        <v>85.90051007289216</v>
      </c>
      <c r="F31" s="302">
        <v>21374.513200000001</v>
      </c>
      <c r="G31" s="303">
        <v>68.709310424213527</v>
      </c>
    </row>
    <row r="32" spans="1:7" ht="21" customHeight="1">
      <c r="A32" s="347" t="s">
        <v>536</v>
      </c>
      <c r="B32" s="302">
        <v>26686.303599999999</v>
      </c>
      <c r="C32" s="303">
        <v>85.784293703924291</v>
      </c>
      <c r="D32" s="302">
        <v>27324.1315</v>
      </c>
      <c r="E32" s="303">
        <v>87.834619471265</v>
      </c>
      <c r="F32" s="302">
        <v>20593.989300000001</v>
      </c>
      <c r="G32" s="303">
        <v>66.200282104512752</v>
      </c>
    </row>
    <row r="33" spans="1:7" ht="21" customHeight="1">
      <c r="A33" s="347" t="s">
        <v>535</v>
      </c>
      <c r="B33" s="302">
        <v>26134.1819</v>
      </c>
      <c r="C33" s="303">
        <v>84.009474276586673</v>
      </c>
      <c r="D33" s="302">
        <v>28460.550899999998</v>
      </c>
      <c r="E33" s="303">
        <v>91.48768948956598</v>
      </c>
      <c r="F33" s="302">
        <v>23742.792000000001</v>
      </c>
      <c r="G33" s="303">
        <v>76.322246527959919</v>
      </c>
    </row>
    <row r="34" spans="1:7" ht="21" customHeight="1">
      <c r="A34" s="347" t="s">
        <v>534</v>
      </c>
      <c r="B34" s="302">
        <v>24456.7827</v>
      </c>
      <c r="C34" s="303">
        <v>78.617400957315596</v>
      </c>
      <c r="D34" s="302">
        <v>24402.3737</v>
      </c>
      <c r="E34" s="303">
        <v>78.44250083978352</v>
      </c>
      <c r="F34" s="302">
        <v>36488.516100000001</v>
      </c>
      <c r="G34" s="303">
        <v>117.29393582791926</v>
      </c>
    </row>
    <row r="35" spans="1:7" ht="21" customHeight="1">
      <c r="A35" s="347" t="s">
        <v>533</v>
      </c>
      <c r="B35" s="302">
        <v>23915.931400000001</v>
      </c>
      <c r="C35" s="303">
        <v>76.878810725233052</v>
      </c>
      <c r="D35" s="302">
        <v>29063.5016</v>
      </c>
      <c r="E35" s="303">
        <v>93.425900967373892</v>
      </c>
      <c r="F35" s="302">
        <v>22942.331699999999</v>
      </c>
      <c r="G35" s="303">
        <v>73.749131775809246</v>
      </c>
    </row>
    <row r="36" spans="1:7" ht="21" customHeight="1">
      <c r="A36" s="347" t="s">
        <v>532</v>
      </c>
      <c r="B36" s="302">
        <v>23203.486799999999</v>
      </c>
      <c r="C36" s="303">
        <v>74.588626302157877</v>
      </c>
      <c r="D36" s="302">
        <v>23204.1351</v>
      </c>
      <c r="E36" s="303">
        <v>74.590710290950099</v>
      </c>
      <c r="F36" s="302">
        <v>22592.0124</v>
      </c>
      <c r="G36" s="303">
        <v>72.623015016748127</v>
      </c>
    </row>
    <row r="37" spans="1:7" ht="21" customHeight="1">
      <c r="A37" s="347" t="s">
        <v>531</v>
      </c>
      <c r="B37" s="302">
        <v>22783.2804</v>
      </c>
      <c r="C37" s="303">
        <v>73.23785439405934</v>
      </c>
      <c r="D37" s="302">
        <v>22904.702099999999</v>
      </c>
      <c r="E37" s="303">
        <v>73.628169775723123</v>
      </c>
      <c r="F37" s="302">
        <v>19829.9352</v>
      </c>
      <c r="G37" s="303">
        <v>63.744196679475188</v>
      </c>
    </row>
    <row r="38" spans="1:7" ht="21" customHeight="1">
      <c r="A38" s="347" t="s">
        <v>530</v>
      </c>
      <c r="B38" s="302">
        <v>22641.5514</v>
      </c>
      <c r="C38" s="303">
        <v>72.782260305623524</v>
      </c>
      <c r="D38" s="302">
        <v>27507.2104</v>
      </c>
      <c r="E38" s="303">
        <v>88.423134627353974</v>
      </c>
      <c r="F38" s="302">
        <v>22030.998800000001</v>
      </c>
      <c r="G38" s="303">
        <v>70.819612186754995</v>
      </c>
    </row>
    <row r="39" spans="1:7" ht="21" customHeight="1">
      <c r="A39" s="347" t="s">
        <v>529</v>
      </c>
      <c r="B39" s="302">
        <v>22124.9745</v>
      </c>
      <c r="C39" s="303">
        <v>71.121701197307658</v>
      </c>
      <c r="D39" s="302">
        <v>25141.965</v>
      </c>
      <c r="E39" s="303">
        <v>80.819949520988928</v>
      </c>
      <c r="F39" s="302">
        <v>17962.199100000002</v>
      </c>
      <c r="G39" s="303">
        <v>57.740277044692121</v>
      </c>
    </row>
    <row r="40" spans="1:7" ht="21" customHeight="1">
      <c r="A40" s="347" t="s">
        <v>528</v>
      </c>
      <c r="B40" s="302">
        <v>20847.752799999998</v>
      </c>
      <c r="C40" s="303">
        <v>67.016016008377051</v>
      </c>
      <c r="D40" s="302">
        <v>22062.486499999999</v>
      </c>
      <c r="E40" s="303">
        <v>70.920830779833622</v>
      </c>
      <c r="F40" s="302">
        <v>19349.425299999999</v>
      </c>
      <c r="G40" s="303">
        <v>62.199576524991016</v>
      </c>
    </row>
    <row r="41" spans="1:7" ht="21" customHeight="1">
      <c r="A41" s="347" t="s">
        <v>527</v>
      </c>
      <c r="B41" s="302">
        <v>20211.6973</v>
      </c>
      <c r="C41" s="303">
        <v>64.97138769859508</v>
      </c>
      <c r="D41" s="302">
        <v>20211.6973</v>
      </c>
      <c r="E41" s="303">
        <v>64.97138769859508</v>
      </c>
      <c r="F41" s="302">
        <v>0</v>
      </c>
      <c r="G41" s="303">
        <v>0</v>
      </c>
    </row>
    <row r="42" spans="1:7" ht="21" customHeight="1">
      <c r="A42" s="347" t="s">
        <v>526</v>
      </c>
      <c r="B42" s="302">
        <v>19963.370200000001</v>
      </c>
      <c r="C42" s="303">
        <v>64.173129341036571</v>
      </c>
      <c r="D42" s="302">
        <v>19963.370200000001</v>
      </c>
      <c r="E42" s="303">
        <v>64.173129341036571</v>
      </c>
      <c r="F42" s="302">
        <v>0</v>
      </c>
      <c r="G42" s="303">
        <v>0</v>
      </c>
    </row>
    <row r="43" spans="1:7" ht="21" customHeight="1">
      <c r="A43" s="347" t="s">
        <v>525</v>
      </c>
      <c r="B43" s="302">
        <v>19671.660100000001</v>
      </c>
      <c r="C43" s="303">
        <v>63.235414426678737</v>
      </c>
      <c r="D43" s="302">
        <v>23028.944299999999</v>
      </c>
      <c r="E43" s="303">
        <v>74.027551778377926</v>
      </c>
      <c r="F43" s="302">
        <v>18778.162199999999</v>
      </c>
      <c r="G43" s="303">
        <v>60.363226227581748</v>
      </c>
    </row>
    <row r="44" spans="1:7" ht="21" customHeight="1">
      <c r="A44" s="347" t="s">
        <v>524</v>
      </c>
      <c r="B44" s="302">
        <v>19599.403300000002</v>
      </c>
      <c r="C44" s="303">
        <v>63.003141773027835</v>
      </c>
      <c r="D44" s="302">
        <v>26741.6633</v>
      </c>
      <c r="E44" s="303">
        <v>85.962249888315483</v>
      </c>
      <c r="F44" s="302">
        <v>16137.2513</v>
      </c>
      <c r="G44" s="303">
        <v>51.873902277467685</v>
      </c>
    </row>
    <row r="45" spans="1:7" ht="21" customHeight="1">
      <c r="A45" s="347" t="s">
        <v>523</v>
      </c>
      <c r="B45" s="302">
        <v>19014.648499999999</v>
      </c>
      <c r="C45" s="303">
        <v>61.123421814060585</v>
      </c>
      <c r="D45" s="302">
        <v>19552.4293</v>
      </c>
      <c r="E45" s="303">
        <v>62.852141789184138</v>
      </c>
      <c r="F45" s="302">
        <v>18858.492600000001</v>
      </c>
      <c r="G45" s="303">
        <v>60.621451822637695</v>
      </c>
    </row>
    <row r="46" spans="1:7" ht="21" customHeight="1">
      <c r="A46" s="347" t="s">
        <v>522</v>
      </c>
      <c r="B46" s="302">
        <v>17699.893</v>
      </c>
      <c r="C46" s="303">
        <v>56.897082578346804</v>
      </c>
      <c r="D46" s="302">
        <v>23740.919699999999</v>
      </c>
      <c r="E46" s="303">
        <v>76.316227937468355</v>
      </c>
      <c r="F46" s="302">
        <v>17273.193200000002</v>
      </c>
      <c r="G46" s="303">
        <v>55.525437351069783</v>
      </c>
    </row>
    <row r="47" spans="1:7" ht="21" customHeight="1">
      <c r="A47" s="347" t="s">
        <v>521</v>
      </c>
      <c r="B47" s="302">
        <v>17615.8668</v>
      </c>
      <c r="C47" s="303">
        <v>56.626976672048691</v>
      </c>
      <c r="D47" s="302">
        <v>17502.079900000001</v>
      </c>
      <c r="E47" s="303">
        <v>56.26120368993891</v>
      </c>
      <c r="F47" s="302">
        <v>19680.544399999999</v>
      </c>
      <c r="G47" s="303">
        <v>63.263973398800808</v>
      </c>
    </row>
    <row r="48" spans="1:7" ht="21" customHeight="1">
      <c r="A48" s="347" t="s">
        <v>520</v>
      </c>
      <c r="B48" s="302">
        <v>16819.1783</v>
      </c>
      <c r="C48" s="303">
        <v>54.065986536474462</v>
      </c>
      <c r="D48" s="302">
        <v>13313.714599999999</v>
      </c>
      <c r="E48" s="303">
        <v>42.797519681093071</v>
      </c>
      <c r="F48" s="302">
        <v>17822.9869</v>
      </c>
      <c r="G48" s="303">
        <v>57.292773320273369</v>
      </c>
    </row>
    <row r="49" spans="1:7" ht="21" customHeight="1">
      <c r="A49" s="347" t="s">
        <v>519</v>
      </c>
      <c r="B49" s="302">
        <v>16291.503199999999</v>
      </c>
      <c r="C49" s="303">
        <v>52.369751777358275</v>
      </c>
      <c r="D49" s="302">
        <v>16376.6774</v>
      </c>
      <c r="E49" s="303">
        <v>52.643547980021452</v>
      </c>
      <c r="F49" s="302">
        <v>16054.769</v>
      </c>
      <c r="G49" s="303">
        <v>51.608759305453567</v>
      </c>
    </row>
    <row r="50" spans="1:7" ht="21" customHeight="1" thickBot="1">
      <c r="A50" s="415" t="s">
        <v>518</v>
      </c>
      <c r="B50" s="297">
        <v>14870.506100000001</v>
      </c>
      <c r="C50" s="298">
        <v>47.801894257412172</v>
      </c>
      <c r="D50" s="297">
        <v>16425.757300000001</v>
      </c>
      <c r="E50" s="298">
        <v>52.80131747180522</v>
      </c>
      <c r="F50" s="297">
        <v>14725.9733</v>
      </c>
      <c r="G50" s="303">
        <v>47.337287230868021</v>
      </c>
    </row>
    <row r="51" spans="1:7" ht="21" customHeight="1" thickTop="1">
      <c r="A51" s="354" t="s">
        <v>224</v>
      </c>
      <c r="B51" s="290">
        <v>31108.6126</v>
      </c>
      <c r="C51" s="291">
        <v>100</v>
      </c>
      <c r="D51" s="290">
        <v>34293.178999999996</v>
      </c>
      <c r="E51" s="291">
        <v>110.23692840612247</v>
      </c>
      <c r="F51" s="290">
        <v>27187.2948</v>
      </c>
      <c r="G51" s="291">
        <v>87.39475189581421</v>
      </c>
    </row>
    <row r="52" spans="1:7" ht="11.25" customHeight="1"/>
    <row r="53" spans="1:7" ht="11.25" customHeight="1">
      <c r="A53" s="414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69" orientation="portrait" horizontalDpi="300" verticalDpi="300" r:id="rId1"/>
  <headerFooter scaleWithDoc="0">
    <oddHeader>&amp;R&amp;"Arial,Obyčejné"Strana 11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7">
    <tabColor rgb="FFC00000"/>
    <pageSetUpPr fitToPage="1"/>
  </sheetPr>
  <dimension ref="A1:G54"/>
  <sheetViews>
    <sheetView showGridLines="0" showZeros="0" zoomScaleNormal="100" workbookViewId="0">
      <selection activeCell="A10" sqref="A10"/>
    </sheetView>
  </sheetViews>
  <sheetFormatPr defaultColWidth="9.140625" defaultRowHeight="12.75"/>
  <cols>
    <col min="1" max="1" width="55" style="413" customWidth="1"/>
    <col min="2" max="7" width="12.28515625" style="413" customWidth="1"/>
    <col min="8" max="244" width="9.140625" style="413"/>
    <col min="245" max="245" width="51" style="413" customWidth="1"/>
    <col min="246" max="246" width="11.42578125" style="413" customWidth="1"/>
    <col min="247" max="247" width="12.42578125" style="413" customWidth="1"/>
    <col min="248" max="248" width="11.42578125" style="413" customWidth="1"/>
    <col min="249" max="249" width="12.42578125" style="413" customWidth="1"/>
    <col min="250" max="250" width="11.42578125" style="413" customWidth="1"/>
    <col min="251" max="251" width="12.42578125" style="413" customWidth="1"/>
    <col min="252" max="500" width="9.140625" style="413"/>
    <col min="501" max="501" width="51" style="413" customWidth="1"/>
    <col min="502" max="502" width="11.42578125" style="413" customWidth="1"/>
    <col min="503" max="503" width="12.42578125" style="413" customWidth="1"/>
    <col min="504" max="504" width="11.42578125" style="413" customWidth="1"/>
    <col min="505" max="505" width="12.42578125" style="413" customWidth="1"/>
    <col min="506" max="506" width="11.42578125" style="413" customWidth="1"/>
    <col min="507" max="507" width="12.42578125" style="413" customWidth="1"/>
    <col min="508" max="756" width="9.140625" style="413"/>
    <col min="757" max="757" width="51" style="413" customWidth="1"/>
    <col min="758" max="758" width="11.42578125" style="413" customWidth="1"/>
    <col min="759" max="759" width="12.42578125" style="413" customWidth="1"/>
    <col min="760" max="760" width="11.42578125" style="413" customWidth="1"/>
    <col min="761" max="761" width="12.42578125" style="413" customWidth="1"/>
    <col min="762" max="762" width="11.42578125" style="413" customWidth="1"/>
    <col min="763" max="763" width="12.42578125" style="413" customWidth="1"/>
    <col min="764" max="1012" width="9.140625" style="413"/>
    <col min="1013" max="1013" width="51" style="413" customWidth="1"/>
    <col min="1014" max="1014" width="11.42578125" style="413" customWidth="1"/>
    <col min="1015" max="1015" width="12.42578125" style="413" customWidth="1"/>
    <col min="1016" max="1016" width="11.42578125" style="413" customWidth="1"/>
    <col min="1017" max="1017" width="12.42578125" style="413" customWidth="1"/>
    <col min="1018" max="1018" width="11.42578125" style="413" customWidth="1"/>
    <col min="1019" max="1019" width="12.42578125" style="413" customWidth="1"/>
    <col min="1020" max="1268" width="9.140625" style="413"/>
    <col min="1269" max="1269" width="51" style="413" customWidth="1"/>
    <col min="1270" max="1270" width="11.42578125" style="413" customWidth="1"/>
    <col min="1271" max="1271" width="12.42578125" style="413" customWidth="1"/>
    <col min="1272" max="1272" width="11.42578125" style="413" customWidth="1"/>
    <col min="1273" max="1273" width="12.42578125" style="413" customWidth="1"/>
    <col min="1274" max="1274" width="11.42578125" style="413" customWidth="1"/>
    <col min="1275" max="1275" width="12.42578125" style="413" customWidth="1"/>
    <col min="1276" max="1524" width="9.140625" style="413"/>
    <col min="1525" max="1525" width="51" style="413" customWidth="1"/>
    <col min="1526" max="1526" width="11.42578125" style="413" customWidth="1"/>
    <col min="1527" max="1527" width="12.42578125" style="413" customWidth="1"/>
    <col min="1528" max="1528" width="11.42578125" style="413" customWidth="1"/>
    <col min="1529" max="1529" width="12.42578125" style="413" customWidth="1"/>
    <col min="1530" max="1530" width="11.42578125" style="413" customWidth="1"/>
    <col min="1531" max="1531" width="12.42578125" style="413" customWidth="1"/>
    <col min="1532" max="1780" width="9.140625" style="413"/>
    <col min="1781" max="1781" width="51" style="413" customWidth="1"/>
    <col min="1782" max="1782" width="11.42578125" style="413" customWidth="1"/>
    <col min="1783" max="1783" width="12.42578125" style="413" customWidth="1"/>
    <col min="1784" max="1784" width="11.42578125" style="413" customWidth="1"/>
    <col min="1785" max="1785" width="12.42578125" style="413" customWidth="1"/>
    <col min="1786" max="1786" width="11.42578125" style="413" customWidth="1"/>
    <col min="1787" max="1787" width="12.42578125" style="413" customWidth="1"/>
    <col min="1788" max="2036" width="9.140625" style="413"/>
    <col min="2037" max="2037" width="51" style="413" customWidth="1"/>
    <col min="2038" max="2038" width="11.42578125" style="413" customWidth="1"/>
    <col min="2039" max="2039" width="12.42578125" style="413" customWidth="1"/>
    <col min="2040" max="2040" width="11.42578125" style="413" customWidth="1"/>
    <col min="2041" max="2041" width="12.42578125" style="413" customWidth="1"/>
    <col min="2042" max="2042" width="11.42578125" style="413" customWidth="1"/>
    <col min="2043" max="2043" width="12.42578125" style="413" customWidth="1"/>
    <col min="2044" max="2292" width="9.140625" style="413"/>
    <col min="2293" max="2293" width="51" style="413" customWidth="1"/>
    <col min="2294" max="2294" width="11.42578125" style="413" customWidth="1"/>
    <col min="2295" max="2295" width="12.42578125" style="413" customWidth="1"/>
    <col min="2296" max="2296" width="11.42578125" style="413" customWidth="1"/>
    <col min="2297" max="2297" width="12.42578125" style="413" customWidth="1"/>
    <col min="2298" max="2298" width="11.42578125" style="413" customWidth="1"/>
    <col min="2299" max="2299" width="12.42578125" style="413" customWidth="1"/>
    <col min="2300" max="2548" width="9.140625" style="413"/>
    <col min="2549" max="2549" width="51" style="413" customWidth="1"/>
    <col min="2550" max="2550" width="11.42578125" style="413" customWidth="1"/>
    <col min="2551" max="2551" width="12.42578125" style="413" customWidth="1"/>
    <col min="2552" max="2552" width="11.42578125" style="413" customWidth="1"/>
    <col min="2553" max="2553" width="12.42578125" style="413" customWidth="1"/>
    <col min="2554" max="2554" width="11.42578125" style="413" customWidth="1"/>
    <col min="2555" max="2555" width="12.42578125" style="413" customWidth="1"/>
    <col min="2556" max="2804" width="9.140625" style="413"/>
    <col min="2805" max="2805" width="51" style="413" customWidth="1"/>
    <col min="2806" max="2806" width="11.42578125" style="413" customWidth="1"/>
    <col min="2807" max="2807" width="12.42578125" style="413" customWidth="1"/>
    <col min="2808" max="2808" width="11.42578125" style="413" customWidth="1"/>
    <col min="2809" max="2809" width="12.42578125" style="413" customWidth="1"/>
    <col min="2810" max="2810" width="11.42578125" style="413" customWidth="1"/>
    <col min="2811" max="2811" width="12.42578125" style="413" customWidth="1"/>
    <col min="2812" max="3060" width="9.140625" style="413"/>
    <col min="3061" max="3061" width="51" style="413" customWidth="1"/>
    <col min="3062" max="3062" width="11.42578125" style="413" customWidth="1"/>
    <col min="3063" max="3063" width="12.42578125" style="413" customWidth="1"/>
    <col min="3064" max="3064" width="11.42578125" style="413" customWidth="1"/>
    <col min="3065" max="3065" width="12.42578125" style="413" customWidth="1"/>
    <col min="3066" max="3066" width="11.42578125" style="413" customWidth="1"/>
    <col min="3067" max="3067" width="12.42578125" style="413" customWidth="1"/>
    <col min="3068" max="3316" width="9.140625" style="413"/>
    <col min="3317" max="3317" width="51" style="413" customWidth="1"/>
    <col min="3318" max="3318" width="11.42578125" style="413" customWidth="1"/>
    <col min="3319" max="3319" width="12.42578125" style="413" customWidth="1"/>
    <col min="3320" max="3320" width="11.42578125" style="413" customWidth="1"/>
    <col min="3321" max="3321" width="12.42578125" style="413" customWidth="1"/>
    <col min="3322" max="3322" width="11.42578125" style="413" customWidth="1"/>
    <col min="3323" max="3323" width="12.42578125" style="413" customWidth="1"/>
    <col min="3324" max="3572" width="9.140625" style="413"/>
    <col min="3573" max="3573" width="51" style="413" customWidth="1"/>
    <col min="3574" max="3574" width="11.42578125" style="413" customWidth="1"/>
    <col min="3575" max="3575" width="12.42578125" style="413" customWidth="1"/>
    <col min="3576" max="3576" width="11.42578125" style="413" customWidth="1"/>
    <col min="3577" max="3577" width="12.42578125" style="413" customWidth="1"/>
    <col min="3578" max="3578" width="11.42578125" style="413" customWidth="1"/>
    <col min="3579" max="3579" width="12.42578125" style="413" customWidth="1"/>
    <col min="3580" max="3828" width="9.140625" style="413"/>
    <col min="3829" max="3829" width="51" style="413" customWidth="1"/>
    <col min="3830" max="3830" width="11.42578125" style="413" customWidth="1"/>
    <col min="3831" max="3831" width="12.42578125" style="413" customWidth="1"/>
    <col min="3832" max="3832" width="11.42578125" style="413" customWidth="1"/>
    <col min="3833" max="3833" width="12.42578125" style="413" customWidth="1"/>
    <col min="3834" max="3834" width="11.42578125" style="413" customWidth="1"/>
    <col min="3835" max="3835" width="12.42578125" style="413" customWidth="1"/>
    <col min="3836" max="4084" width="9.140625" style="413"/>
    <col min="4085" max="4085" width="51" style="413" customWidth="1"/>
    <col min="4086" max="4086" width="11.42578125" style="413" customWidth="1"/>
    <col min="4087" max="4087" width="12.42578125" style="413" customWidth="1"/>
    <col min="4088" max="4088" width="11.42578125" style="413" customWidth="1"/>
    <col min="4089" max="4089" width="12.42578125" style="413" customWidth="1"/>
    <col min="4090" max="4090" width="11.42578125" style="413" customWidth="1"/>
    <col min="4091" max="4091" width="12.42578125" style="413" customWidth="1"/>
    <col min="4092" max="4340" width="9.140625" style="413"/>
    <col min="4341" max="4341" width="51" style="413" customWidth="1"/>
    <col min="4342" max="4342" width="11.42578125" style="413" customWidth="1"/>
    <col min="4343" max="4343" width="12.42578125" style="413" customWidth="1"/>
    <col min="4344" max="4344" width="11.42578125" style="413" customWidth="1"/>
    <col min="4345" max="4345" width="12.42578125" style="413" customWidth="1"/>
    <col min="4346" max="4346" width="11.42578125" style="413" customWidth="1"/>
    <col min="4347" max="4347" width="12.42578125" style="413" customWidth="1"/>
    <col min="4348" max="4596" width="9.140625" style="413"/>
    <col min="4597" max="4597" width="51" style="413" customWidth="1"/>
    <col min="4598" max="4598" width="11.42578125" style="413" customWidth="1"/>
    <col min="4599" max="4599" width="12.42578125" style="413" customWidth="1"/>
    <col min="4600" max="4600" width="11.42578125" style="413" customWidth="1"/>
    <col min="4601" max="4601" width="12.42578125" style="413" customWidth="1"/>
    <col min="4602" max="4602" width="11.42578125" style="413" customWidth="1"/>
    <col min="4603" max="4603" width="12.42578125" style="413" customWidth="1"/>
    <col min="4604" max="4852" width="9.140625" style="413"/>
    <col min="4853" max="4853" width="51" style="413" customWidth="1"/>
    <col min="4854" max="4854" width="11.42578125" style="413" customWidth="1"/>
    <col min="4855" max="4855" width="12.42578125" style="413" customWidth="1"/>
    <col min="4856" max="4856" width="11.42578125" style="413" customWidth="1"/>
    <col min="4857" max="4857" width="12.42578125" style="413" customWidth="1"/>
    <col min="4858" max="4858" width="11.42578125" style="413" customWidth="1"/>
    <col min="4859" max="4859" width="12.42578125" style="413" customWidth="1"/>
    <col min="4860" max="5108" width="9.140625" style="413"/>
    <col min="5109" max="5109" width="51" style="413" customWidth="1"/>
    <col min="5110" max="5110" width="11.42578125" style="413" customWidth="1"/>
    <col min="5111" max="5111" width="12.42578125" style="413" customWidth="1"/>
    <col min="5112" max="5112" width="11.42578125" style="413" customWidth="1"/>
    <col min="5113" max="5113" width="12.42578125" style="413" customWidth="1"/>
    <col min="5114" max="5114" width="11.42578125" style="413" customWidth="1"/>
    <col min="5115" max="5115" width="12.42578125" style="413" customWidth="1"/>
    <col min="5116" max="5364" width="9.140625" style="413"/>
    <col min="5365" max="5365" width="51" style="413" customWidth="1"/>
    <col min="5366" max="5366" width="11.42578125" style="413" customWidth="1"/>
    <col min="5367" max="5367" width="12.42578125" style="413" customWidth="1"/>
    <col min="5368" max="5368" width="11.42578125" style="413" customWidth="1"/>
    <col min="5369" max="5369" width="12.42578125" style="413" customWidth="1"/>
    <col min="5370" max="5370" width="11.42578125" style="413" customWidth="1"/>
    <col min="5371" max="5371" width="12.42578125" style="413" customWidth="1"/>
    <col min="5372" max="5620" width="9.140625" style="413"/>
    <col min="5621" max="5621" width="51" style="413" customWidth="1"/>
    <col min="5622" max="5622" width="11.42578125" style="413" customWidth="1"/>
    <col min="5623" max="5623" width="12.42578125" style="413" customWidth="1"/>
    <col min="5624" max="5624" width="11.42578125" style="413" customWidth="1"/>
    <col min="5625" max="5625" width="12.42578125" style="413" customWidth="1"/>
    <col min="5626" max="5626" width="11.42578125" style="413" customWidth="1"/>
    <col min="5627" max="5627" width="12.42578125" style="413" customWidth="1"/>
    <col min="5628" max="5876" width="9.140625" style="413"/>
    <col min="5877" max="5877" width="51" style="413" customWidth="1"/>
    <col min="5878" max="5878" width="11.42578125" style="413" customWidth="1"/>
    <col min="5879" max="5879" width="12.42578125" style="413" customWidth="1"/>
    <col min="5880" max="5880" width="11.42578125" style="413" customWidth="1"/>
    <col min="5881" max="5881" width="12.42578125" style="413" customWidth="1"/>
    <col min="5882" max="5882" width="11.42578125" style="413" customWidth="1"/>
    <col min="5883" max="5883" width="12.42578125" style="413" customWidth="1"/>
    <col min="5884" max="6132" width="9.140625" style="413"/>
    <col min="6133" max="6133" width="51" style="413" customWidth="1"/>
    <col min="6134" max="6134" width="11.42578125" style="413" customWidth="1"/>
    <col min="6135" max="6135" width="12.42578125" style="413" customWidth="1"/>
    <col min="6136" max="6136" width="11.42578125" style="413" customWidth="1"/>
    <col min="6137" max="6137" width="12.42578125" style="413" customWidth="1"/>
    <col min="6138" max="6138" width="11.42578125" style="413" customWidth="1"/>
    <col min="6139" max="6139" width="12.42578125" style="413" customWidth="1"/>
    <col min="6140" max="6388" width="9.140625" style="413"/>
    <col min="6389" max="6389" width="51" style="413" customWidth="1"/>
    <col min="6390" max="6390" width="11.42578125" style="413" customWidth="1"/>
    <col min="6391" max="6391" width="12.42578125" style="413" customWidth="1"/>
    <col min="6392" max="6392" width="11.42578125" style="413" customWidth="1"/>
    <col min="6393" max="6393" width="12.42578125" style="413" customWidth="1"/>
    <col min="6394" max="6394" width="11.42578125" style="413" customWidth="1"/>
    <col min="6395" max="6395" width="12.42578125" style="413" customWidth="1"/>
    <col min="6396" max="6644" width="9.140625" style="413"/>
    <col min="6645" max="6645" width="51" style="413" customWidth="1"/>
    <col min="6646" max="6646" width="11.42578125" style="413" customWidth="1"/>
    <col min="6647" max="6647" width="12.42578125" style="413" customWidth="1"/>
    <col min="6648" max="6648" width="11.42578125" style="413" customWidth="1"/>
    <col min="6649" max="6649" width="12.42578125" style="413" customWidth="1"/>
    <col min="6650" max="6650" width="11.42578125" style="413" customWidth="1"/>
    <col min="6651" max="6651" width="12.42578125" style="413" customWidth="1"/>
    <col min="6652" max="6900" width="9.140625" style="413"/>
    <col min="6901" max="6901" width="51" style="413" customWidth="1"/>
    <col min="6902" max="6902" width="11.42578125" style="413" customWidth="1"/>
    <col min="6903" max="6903" width="12.42578125" style="413" customWidth="1"/>
    <col min="6904" max="6904" width="11.42578125" style="413" customWidth="1"/>
    <col min="6905" max="6905" width="12.42578125" style="413" customWidth="1"/>
    <col min="6906" max="6906" width="11.42578125" style="413" customWidth="1"/>
    <col min="6907" max="6907" width="12.42578125" style="413" customWidth="1"/>
    <col min="6908" max="7156" width="9.140625" style="413"/>
    <col min="7157" max="7157" width="51" style="413" customWidth="1"/>
    <col min="7158" max="7158" width="11.42578125" style="413" customWidth="1"/>
    <col min="7159" max="7159" width="12.42578125" style="413" customWidth="1"/>
    <col min="7160" max="7160" width="11.42578125" style="413" customWidth="1"/>
    <col min="7161" max="7161" width="12.42578125" style="413" customWidth="1"/>
    <col min="7162" max="7162" width="11.42578125" style="413" customWidth="1"/>
    <col min="7163" max="7163" width="12.42578125" style="413" customWidth="1"/>
    <col min="7164" max="7412" width="9.140625" style="413"/>
    <col min="7413" max="7413" width="51" style="413" customWidth="1"/>
    <col min="7414" max="7414" width="11.42578125" style="413" customWidth="1"/>
    <col min="7415" max="7415" width="12.42578125" style="413" customWidth="1"/>
    <col min="7416" max="7416" width="11.42578125" style="413" customWidth="1"/>
    <col min="7417" max="7417" width="12.42578125" style="413" customWidth="1"/>
    <col min="7418" max="7418" width="11.42578125" style="413" customWidth="1"/>
    <col min="7419" max="7419" width="12.42578125" style="413" customWidth="1"/>
    <col min="7420" max="7668" width="9.140625" style="413"/>
    <col min="7669" max="7669" width="51" style="413" customWidth="1"/>
    <col min="7670" max="7670" width="11.42578125" style="413" customWidth="1"/>
    <col min="7671" max="7671" width="12.42578125" style="413" customWidth="1"/>
    <col min="7672" max="7672" width="11.42578125" style="413" customWidth="1"/>
    <col min="7673" max="7673" width="12.42578125" style="413" customWidth="1"/>
    <col min="7674" max="7674" width="11.42578125" style="413" customWidth="1"/>
    <col min="7675" max="7675" width="12.42578125" style="413" customWidth="1"/>
    <col min="7676" max="7924" width="9.140625" style="413"/>
    <col min="7925" max="7925" width="51" style="413" customWidth="1"/>
    <col min="7926" max="7926" width="11.42578125" style="413" customWidth="1"/>
    <col min="7927" max="7927" width="12.42578125" style="413" customWidth="1"/>
    <col min="7928" max="7928" width="11.42578125" style="413" customWidth="1"/>
    <col min="7929" max="7929" width="12.42578125" style="413" customWidth="1"/>
    <col min="7930" max="7930" width="11.42578125" style="413" customWidth="1"/>
    <col min="7931" max="7931" width="12.42578125" style="413" customWidth="1"/>
    <col min="7932" max="8180" width="9.140625" style="413"/>
    <col min="8181" max="8181" width="51" style="413" customWidth="1"/>
    <col min="8182" max="8182" width="11.42578125" style="413" customWidth="1"/>
    <col min="8183" max="8183" width="12.42578125" style="413" customWidth="1"/>
    <col min="8184" max="8184" width="11.42578125" style="413" customWidth="1"/>
    <col min="8185" max="8185" width="12.42578125" style="413" customWidth="1"/>
    <col min="8186" max="8186" width="11.42578125" style="413" customWidth="1"/>
    <col min="8187" max="8187" width="12.42578125" style="413" customWidth="1"/>
    <col min="8188" max="8436" width="9.140625" style="413"/>
    <col min="8437" max="8437" width="51" style="413" customWidth="1"/>
    <col min="8438" max="8438" width="11.42578125" style="413" customWidth="1"/>
    <col min="8439" max="8439" width="12.42578125" style="413" customWidth="1"/>
    <col min="8440" max="8440" width="11.42578125" style="413" customWidth="1"/>
    <col min="8441" max="8441" width="12.42578125" style="413" customWidth="1"/>
    <col min="8442" max="8442" width="11.42578125" style="413" customWidth="1"/>
    <col min="8443" max="8443" width="12.42578125" style="413" customWidth="1"/>
    <col min="8444" max="8692" width="9.140625" style="413"/>
    <col min="8693" max="8693" width="51" style="413" customWidth="1"/>
    <col min="8694" max="8694" width="11.42578125" style="413" customWidth="1"/>
    <col min="8695" max="8695" width="12.42578125" style="413" customWidth="1"/>
    <col min="8696" max="8696" width="11.42578125" style="413" customWidth="1"/>
    <col min="8697" max="8697" width="12.42578125" style="413" customWidth="1"/>
    <col min="8698" max="8698" width="11.42578125" style="413" customWidth="1"/>
    <col min="8699" max="8699" width="12.42578125" style="413" customWidth="1"/>
    <col min="8700" max="8948" width="9.140625" style="413"/>
    <col min="8949" max="8949" width="51" style="413" customWidth="1"/>
    <col min="8950" max="8950" width="11.42578125" style="413" customWidth="1"/>
    <col min="8951" max="8951" width="12.42578125" style="413" customWidth="1"/>
    <col min="8952" max="8952" width="11.42578125" style="413" customWidth="1"/>
    <col min="8953" max="8953" width="12.42578125" style="413" customWidth="1"/>
    <col min="8954" max="8954" width="11.42578125" style="413" customWidth="1"/>
    <col min="8955" max="8955" width="12.42578125" style="413" customWidth="1"/>
    <col min="8956" max="9204" width="9.140625" style="413"/>
    <col min="9205" max="9205" width="51" style="413" customWidth="1"/>
    <col min="9206" max="9206" width="11.42578125" style="413" customWidth="1"/>
    <col min="9207" max="9207" width="12.42578125" style="413" customWidth="1"/>
    <col min="9208" max="9208" width="11.42578125" style="413" customWidth="1"/>
    <col min="9209" max="9209" width="12.42578125" style="413" customWidth="1"/>
    <col min="9210" max="9210" width="11.42578125" style="413" customWidth="1"/>
    <col min="9211" max="9211" width="12.42578125" style="413" customWidth="1"/>
    <col min="9212" max="9460" width="9.140625" style="413"/>
    <col min="9461" max="9461" width="51" style="413" customWidth="1"/>
    <col min="9462" max="9462" width="11.42578125" style="413" customWidth="1"/>
    <col min="9463" max="9463" width="12.42578125" style="413" customWidth="1"/>
    <col min="9464" max="9464" width="11.42578125" style="413" customWidth="1"/>
    <col min="9465" max="9465" width="12.42578125" style="413" customWidth="1"/>
    <col min="9466" max="9466" width="11.42578125" style="413" customWidth="1"/>
    <col min="9467" max="9467" width="12.42578125" style="413" customWidth="1"/>
    <col min="9468" max="9716" width="9.140625" style="413"/>
    <col min="9717" max="9717" width="51" style="413" customWidth="1"/>
    <col min="9718" max="9718" width="11.42578125" style="413" customWidth="1"/>
    <col min="9719" max="9719" width="12.42578125" style="413" customWidth="1"/>
    <col min="9720" max="9720" width="11.42578125" style="413" customWidth="1"/>
    <col min="9721" max="9721" width="12.42578125" style="413" customWidth="1"/>
    <col min="9722" max="9722" width="11.42578125" style="413" customWidth="1"/>
    <col min="9723" max="9723" width="12.42578125" style="413" customWidth="1"/>
    <col min="9724" max="9972" width="9.140625" style="413"/>
    <col min="9973" max="9973" width="51" style="413" customWidth="1"/>
    <col min="9974" max="9974" width="11.42578125" style="413" customWidth="1"/>
    <col min="9975" max="9975" width="12.42578125" style="413" customWidth="1"/>
    <col min="9976" max="9976" width="11.42578125" style="413" customWidth="1"/>
    <col min="9977" max="9977" width="12.42578125" style="413" customWidth="1"/>
    <col min="9978" max="9978" width="11.42578125" style="413" customWidth="1"/>
    <col min="9979" max="9979" width="12.42578125" style="413" customWidth="1"/>
    <col min="9980" max="10228" width="9.140625" style="413"/>
    <col min="10229" max="10229" width="51" style="413" customWidth="1"/>
    <col min="10230" max="10230" width="11.42578125" style="413" customWidth="1"/>
    <col min="10231" max="10231" width="12.42578125" style="413" customWidth="1"/>
    <col min="10232" max="10232" width="11.42578125" style="413" customWidth="1"/>
    <col min="10233" max="10233" width="12.42578125" style="413" customWidth="1"/>
    <col min="10234" max="10234" width="11.42578125" style="413" customWidth="1"/>
    <col min="10235" max="10235" width="12.42578125" style="413" customWidth="1"/>
    <col min="10236" max="10484" width="9.140625" style="413"/>
    <col min="10485" max="10485" width="51" style="413" customWidth="1"/>
    <col min="10486" max="10486" width="11.42578125" style="413" customWidth="1"/>
    <col min="10487" max="10487" width="12.42578125" style="413" customWidth="1"/>
    <col min="10488" max="10488" width="11.42578125" style="413" customWidth="1"/>
    <col min="10489" max="10489" width="12.42578125" style="413" customWidth="1"/>
    <col min="10490" max="10490" width="11.42578125" style="413" customWidth="1"/>
    <col min="10491" max="10491" width="12.42578125" style="413" customWidth="1"/>
    <col min="10492" max="10740" width="9.140625" style="413"/>
    <col min="10741" max="10741" width="51" style="413" customWidth="1"/>
    <col min="10742" max="10742" width="11.42578125" style="413" customWidth="1"/>
    <col min="10743" max="10743" width="12.42578125" style="413" customWidth="1"/>
    <col min="10744" max="10744" width="11.42578125" style="413" customWidth="1"/>
    <col min="10745" max="10745" width="12.42578125" style="413" customWidth="1"/>
    <col min="10746" max="10746" width="11.42578125" style="413" customWidth="1"/>
    <col min="10747" max="10747" width="12.42578125" style="413" customWidth="1"/>
    <col min="10748" max="10996" width="9.140625" style="413"/>
    <col min="10997" max="10997" width="51" style="413" customWidth="1"/>
    <col min="10998" max="10998" width="11.42578125" style="413" customWidth="1"/>
    <col min="10999" max="10999" width="12.42578125" style="413" customWidth="1"/>
    <col min="11000" max="11000" width="11.42578125" style="413" customWidth="1"/>
    <col min="11001" max="11001" width="12.42578125" style="413" customWidth="1"/>
    <col min="11002" max="11002" width="11.42578125" style="413" customWidth="1"/>
    <col min="11003" max="11003" width="12.42578125" style="413" customWidth="1"/>
    <col min="11004" max="11252" width="9.140625" style="413"/>
    <col min="11253" max="11253" width="51" style="413" customWidth="1"/>
    <col min="11254" max="11254" width="11.42578125" style="413" customWidth="1"/>
    <col min="11255" max="11255" width="12.42578125" style="413" customWidth="1"/>
    <col min="11256" max="11256" width="11.42578125" style="413" customWidth="1"/>
    <col min="11257" max="11257" width="12.42578125" style="413" customWidth="1"/>
    <col min="11258" max="11258" width="11.42578125" style="413" customWidth="1"/>
    <col min="11259" max="11259" width="12.42578125" style="413" customWidth="1"/>
    <col min="11260" max="11508" width="9.140625" style="413"/>
    <col min="11509" max="11509" width="51" style="413" customWidth="1"/>
    <col min="11510" max="11510" width="11.42578125" style="413" customWidth="1"/>
    <col min="11511" max="11511" width="12.42578125" style="413" customWidth="1"/>
    <col min="11512" max="11512" width="11.42578125" style="413" customWidth="1"/>
    <col min="11513" max="11513" width="12.42578125" style="413" customWidth="1"/>
    <col min="11514" max="11514" width="11.42578125" style="413" customWidth="1"/>
    <col min="11515" max="11515" width="12.42578125" style="413" customWidth="1"/>
    <col min="11516" max="11764" width="9.140625" style="413"/>
    <col min="11765" max="11765" width="51" style="413" customWidth="1"/>
    <col min="11766" max="11766" width="11.42578125" style="413" customWidth="1"/>
    <col min="11767" max="11767" width="12.42578125" style="413" customWidth="1"/>
    <col min="11768" max="11768" width="11.42578125" style="413" customWidth="1"/>
    <col min="11769" max="11769" width="12.42578125" style="413" customWidth="1"/>
    <col min="11770" max="11770" width="11.42578125" style="413" customWidth="1"/>
    <col min="11771" max="11771" width="12.42578125" style="413" customWidth="1"/>
    <col min="11772" max="12020" width="9.140625" style="413"/>
    <col min="12021" max="12021" width="51" style="413" customWidth="1"/>
    <col min="12022" max="12022" width="11.42578125" style="413" customWidth="1"/>
    <col min="12023" max="12023" width="12.42578125" style="413" customWidth="1"/>
    <col min="12024" max="12024" width="11.42578125" style="413" customWidth="1"/>
    <col min="12025" max="12025" width="12.42578125" style="413" customWidth="1"/>
    <col min="12026" max="12026" width="11.42578125" style="413" customWidth="1"/>
    <col min="12027" max="12027" width="12.42578125" style="413" customWidth="1"/>
    <col min="12028" max="12276" width="9.140625" style="413"/>
    <col min="12277" max="12277" width="51" style="413" customWidth="1"/>
    <col min="12278" max="12278" width="11.42578125" style="413" customWidth="1"/>
    <col min="12279" max="12279" width="12.42578125" style="413" customWidth="1"/>
    <col min="12280" max="12280" width="11.42578125" style="413" customWidth="1"/>
    <col min="12281" max="12281" width="12.42578125" style="413" customWidth="1"/>
    <col min="12282" max="12282" width="11.42578125" style="413" customWidth="1"/>
    <col min="12283" max="12283" width="12.42578125" style="413" customWidth="1"/>
    <col min="12284" max="12532" width="9.140625" style="413"/>
    <col min="12533" max="12533" width="51" style="413" customWidth="1"/>
    <col min="12534" max="12534" width="11.42578125" style="413" customWidth="1"/>
    <col min="12535" max="12535" width="12.42578125" style="413" customWidth="1"/>
    <col min="12536" max="12536" width="11.42578125" style="413" customWidth="1"/>
    <col min="12537" max="12537" width="12.42578125" style="413" customWidth="1"/>
    <col min="12538" max="12538" width="11.42578125" style="413" customWidth="1"/>
    <col min="12539" max="12539" width="12.42578125" style="413" customWidth="1"/>
    <col min="12540" max="12788" width="9.140625" style="413"/>
    <col min="12789" max="12789" width="51" style="413" customWidth="1"/>
    <col min="12790" max="12790" width="11.42578125" style="413" customWidth="1"/>
    <col min="12791" max="12791" width="12.42578125" style="413" customWidth="1"/>
    <col min="12792" max="12792" width="11.42578125" style="413" customWidth="1"/>
    <col min="12793" max="12793" width="12.42578125" style="413" customWidth="1"/>
    <col min="12794" max="12794" width="11.42578125" style="413" customWidth="1"/>
    <col min="12795" max="12795" width="12.42578125" style="413" customWidth="1"/>
    <col min="12796" max="13044" width="9.140625" style="413"/>
    <col min="13045" max="13045" width="51" style="413" customWidth="1"/>
    <col min="13046" max="13046" width="11.42578125" style="413" customWidth="1"/>
    <col min="13047" max="13047" width="12.42578125" style="413" customWidth="1"/>
    <col min="13048" max="13048" width="11.42578125" style="413" customWidth="1"/>
    <col min="13049" max="13049" width="12.42578125" style="413" customWidth="1"/>
    <col min="13050" max="13050" width="11.42578125" style="413" customWidth="1"/>
    <col min="13051" max="13051" width="12.42578125" style="413" customWidth="1"/>
    <col min="13052" max="13300" width="9.140625" style="413"/>
    <col min="13301" max="13301" width="51" style="413" customWidth="1"/>
    <col min="13302" max="13302" width="11.42578125" style="413" customWidth="1"/>
    <col min="13303" max="13303" width="12.42578125" style="413" customWidth="1"/>
    <col min="13304" max="13304" width="11.42578125" style="413" customWidth="1"/>
    <col min="13305" max="13305" width="12.42578125" style="413" customWidth="1"/>
    <col min="13306" max="13306" width="11.42578125" style="413" customWidth="1"/>
    <col min="13307" max="13307" width="12.42578125" style="413" customWidth="1"/>
    <col min="13308" max="13556" width="9.140625" style="413"/>
    <col min="13557" max="13557" width="51" style="413" customWidth="1"/>
    <col min="13558" max="13558" width="11.42578125" style="413" customWidth="1"/>
    <col min="13559" max="13559" width="12.42578125" style="413" customWidth="1"/>
    <col min="13560" max="13560" width="11.42578125" style="413" customWidth="1"/>
    <col min="13561" max="13561" width="12.42578125" style="413" customWidth="1"/>
    <col min="13562" max="13562" width="11.42578125" style="413" customWidth="1"/>
    <col min="13563" max="13563" width="12.42578125" style="413" customWidth="1"/>
    <col min="13564" max="13812" width="9.140625" style="413"/>
    <col min="13813" max="13813" width="51" style="413" customWidth="1"/>
    <col min="13814" max="13814" width="11.42578125" style="413" customWidth="1"/>
    <col min="13815" max="13815" width="12.42578125" style="413" customWidth="1"/>
    <col min="13816" max="13816" width="11.42578125" style="413" customWidth="1"/>
    <col min="13817" max="13817" width="12.42578125" style="413" customWidth="1"/>
    <col min="13818" max="13818" width="11.42578125" style="413" customWidth="1"/>
    <col min="13819" max="13819" width="12.42578125" style="413" customWidth="1"/>
    <col min="13820" max="14068" width="9.140625" style="413"/>
    <col min="14069" max="14069" width="51" style="413" customWidth="1"/>
    <col min="14070" max="14070" width="11.42578125" style="413" customWidth="1"/>
    <col min="14071" max="14071" width="12.42578125" style="413" customWidth="1"/>
    <col min="14072" max="14072" width="11.42578125" style="413" customWidth="1"/>
    <col min="14073" max="14073" width="12.42578125" style="413" customWidth="1"/>
    <col min="14074" max="14074" width="11.42578125" style="413" customWidth="1"/>
    <col min="14075" max="14075" width="12.42578125" style="413" customWidth="1"/>
    <col min="14076" max="14324" width="9.140625" style="413"/>
    <col min="14325" max="14325" width="51" style="413" customWidth="1"/>
    <col min="14326" max="14326" width="11.42578125" style="413" customWidth="1"/>
    <col min="14327" max="14327" width="12.42578125" style="413" customWidth="1"/>
    <col min="14328" max="14328" width="11.42578125" style="413" customWidth="1"/>
    <col min="14329" max="14329" width="12.42578125" style="413" customWidth="1"/>
    <col min="14330" max="14330" width="11.42578125" style="413" customWidth="1"/>
    <col min="14331" max="14331" width="12.42578125" style="413" customWidth="1"/>
    <col min="14332" max="14580" width="9.140625" style="413"/>
    <col min="14581" max="14581" width="51" style="413" customWidth="1"/>
    <col min="14582" max="14582" width="11.42578125" style="413" customWidth="1"/>
    <col min="14583" max="14583" width="12.42578125" style="413" customWidth="1"/>
    <col min="14584" max="14584" width="11.42578125" style="413" customWidth="1"/>
    <col min="14585" max="14585" width="12.42578125" style="413" customWidth="1"/>
    <col min="14586" max="14586" width="11.42578125" style="413" customWidth="1"/>
    <col min="14587" max="14587" width="12.42578125" style="413" customWidth="1"/>
    <col min="14588" max="14836" width="9.140625" style="413"/>
    <col min="14837" max="14837" width="51" style="413" customWidth="1"/>
    <col min="14838" max="14838" width="11.42578125" style="413" customWidth="1"/>
    <col min="14839" max="14839" width="12.42578125" style="413" customWidth="1"/>
    <col min="14840" max="14840" width="11.42578125" style="413" customWidth="1"/>
    <col min="14841" max="14841" width="12.42578125" style="413" customWidth="1"/>
    <col min="14842" max="14842" width="11.42578125" style="413" customWidth="1"/>
    <col min="14843" max="14843" width="12.42578125" style="413" customWidth="1"/>
    <col min="14844" max="15092" width="9.140625" style="413"/>
    <col min="15093" max="15093" width="51" style="413" customWidth="1"/>
    <col min="15094" max="15094" width="11.42578125" style="413" customWidth="1"/>
    <col min="15095" max="15095" width="12.42578125" style="413" customWidth="1"/>
    <col min="15096" max="15096" width="11.42578125" style="413" customWidth="1"/>
    <col min="15097" max="15097" width="12.42578125" style="413" customWidth="1"/>
    <col min="15098" max="15098" width="11.42578125" style="413" customWidth="1"/>
    <col min="15099" max="15099" width="12.42578125" style="413" customWidth="1"/>
    <col min="15100" max="15348" width="9.140625" style="413"/>
    <col min="15349" max="15349" width="51" style="413" customWidth="1"/>
    <col min="15350" max="15350" width="11.42578125" style="413" customWidth="1"/>
    <col min="15351" max="15351" width="12.42578125" style="413" customWidth="1"/>
    <col min="15352" max="15352" width="11.42578125" style="413" customWidth="1"/>
    <col min="15353" max="15353" width="12.42578125" style="413" customWidth="1"/>
    <col min="15354" max="15354" width="11.42578125" style="413" customWidth="1"/>
    <col min="15355" max="15355" width="12.42578125" style="413" customWidth="1"/>
    <col min="15356" max="15604" width="9.140625" style="413"/>
    <col min="15605" max="15605" width="51" style="413" customWidth="1"/>
    <col min="15606" max="15606" width="11.42578125" style="413" customWidth="1"/>
    <col min="15607" max="15607" width="12.42578125" style="413" customWidth="1"/>
    <col min="15608" max="15608" width="11.42578125" style="413" customWidth="1"/>
    <col min="15609" max="15609" width="12.42578125" style="413" customWidth="1"/>
    <col min="15610" max="15610" width="11.42578125" style="413" customWidth="1"/>
    <col min="15611" max="15611" width="12.42578125" style="413" customWidth="1"/>
    <col min="15612" max="15860" width="9.140625" style="413"/>
    <col min="15861" max="15861" width="51" style="413" customWidth="1"/>
    <col min="15862" max="15862" width="11.42578125" style="413" customWidth="1"/>
    <col min="15863" max="15863" width="12.42578125" style="413" customWidth="1"/>
    <col min="15864" max="15864" width="11.42578125" style="413" customWidth="1"/>
    <col min="15865" max="15865" width="12.42578125" style="413" customWidth="1"/>
    <col min="15866" max="15866" width="11.42578125" style="413" customWidth="1"/>
    <col min="15867" max="15867" width="12.42578125" style="413" customWidth="1"/>
    <col min="15868" max="16116" width="9.140625" style="413"/>
    <col min="16117" max="16117" width="51" style="413" customWidth="1"/>
    <col min="16118" max="16118" width="11.42578125" style="413" customWidth="1"/>
    <col min="16119" max="16119" width="12.42578125" style="413" customWidth="1"/>
    <col min="16120" max="16120" width="11.42578125" style="413" customWidth="1"/>
    <col min="16121" max="16121" width="12.42578125" style="413" customWidth="1"/>
    <col min="16122" max="16122" width="11.42578125" style="413" customWidth="1"/>
    <col min="16123" max="16123" width="12.42578125" style="413" customWidth="1"/>
    <col min="16124" max="16384" width="9.140625" style="413"/>
  </cols>
  <sheetData>
    <row r="1" spans="1:7" ht="28.5" customHeight="1" thickBot="1">
      <c r="A1" s="318" t="s">
        <v>307</v>
      </c>
      <c r="B1" s="318" t="s">
        <v>157</v>
      </c>
      <c r="C1" s="318"/>
      <c r="D1" s="318"/>
      <c r="E1" s="318"/>
      <c r="F1" s="318"/>
      <c r="G1" s="317" t="s">
        <v>199</v>
      </c>
    </row>
    <row r="2" spans="1:7" ht="18.75" customHeight="1">
      <c r="A2" s="1550"/>
      <c r="B2" s="1550"/>
      <c r="C2" s="1550"/>
      <c r="D2" s="1550"/>
      <c r="E2" s="1550"/>
      <c r="F2" s="1550"/>
      <c r="G2" s="1550"/>
    </row>
    <row r="3" spans="1:7" ht="18.75" customHeight="1">
      <c r="A3" s="1532" t="s">
        <v>563</v>
      </c>
      <c r="B3" s="1532"/>
      <c r="C3" s="1532"/>
      <c r="D3" s="1532"/>
      <c r="E3" s="1532"/>
      <c r="F3" s="1532"/>
      <c r="G3" s="1532"/>
    </row>
    <row r="4" spans="1:7" ht="18.75" customHeight="1">
      <c r="A4" s="1554"/>
      <c r="B4" s="1554"/>
      <c r="C4" s="1554"/>
      <c r="D4" s="1554"/>
      <c r="E4" s="1554"/>
      <c r="F4" s="1554"/>
      <c r="G4" s="1554"/>
    </row>
    <row r="5" spans="1:7" ht="16.5" customHeight="1">
      <c r="A5" s="1539" t="s">
        <v>562</v>
      </c>
      <c r="B5" s="1543" t="s">
        <v>561</v>
      </c>
      <c r="C5" s="1545"/>
      <c r="D5" s="1543" t="s">
        <v>387</v>
      </c>
      <c r="E5" s="1545"/>
      <c r="F5" s="1543" t="s">
        <v>386</v>
      </c>
      <c r="G5" s="1545"/>
    </row>
    <row r="6" spans="1:7" ht="32.25" customHeight="1">
      <c r="A6" s="1540"/>
      <c r="B6" s="416" t="s">
        <v>361</v>
      </c>
      <c r="C6" s="312" t="s">
        <v>565</v>
      </c>
      <c r="D6" s="312" t="s">
        <v>361</v>
      </c>
      <c r="E6" s="312" t="s">
        <v>565</v>
      </c>
      <c r="F6" s="312" t="s">
        <v>361</v>
      </c>
      <c r="G6" s="312" t="s">
        <v>565</v>
      </c>
    </row>
    <row r="7" spans="1:7" ht="16.5" customHeight="1" thickBot="1">
      <c r="A7" s="1541"/>
      <c r="B7" s="311" t="s">
        <v>275</v>
      </c>
      <c r="C7" s="311" t="s">
        <v>274</v>
      </c>
      <c r="D7" s="311" t="s">
        <v>275</v>
      </c>
      <c r="E7" s="311" t="s">
        <v>274</v>
      </c>
      <c r="F7" s="311" t="s">
        <v>275</v>
      </c>
      <c r="G7" s="311" t="s">
        <v>274</v>
      </c>
    </row>
    <row r="8" spans="1:7" ht="10.5" customHeight="1">
      <c r="A8" s="415"/>
      <c r="B8" s="297"/>
      <c r="C8" s="298"/>
      <c r="D8" s="297"/>
      <c r="E8" s="298"/>
      <c r="F8" s="297"/>
      <c r="G8" s="298"/>
    </row>
    <row r="9" spans="1:7" ht="21" customHeight="1">
      <c r="A9" s="347" t="s">
        <v>559</v>
      </c>
      <c r="B9" s="302">
        <v>60114.187700000002</v>
      </c>
      <c r="C9" s="303">
        <v>223.94887208898018</v>
      </c>
      <c r="D9" s="302">
        <v>61866.576000000001</v>
      </c>
      <c r="E9" s="303">
        <v>230.47720422257606</v>
      </c>
      <c r="F9" s="302">
        <v>48146.243199999997</v>
      </c>
      <c r="G9" s="303">
        <v>179.36359572503596</v>
      </c>
    </row>
    <row r="10" spans="1:7" ht="21" customHeight="1">
      <c r="A10" s="347" t="s">
        <v>558</v>
      </c>
      <c r="B10" s="302">
        <v>58874.968500000003</v>
      </c>
      <c r="C10" s="303">
        <v>219.33229565787241</v>
      </c>
      <c r="D10" s="302">
        <v>68219.940799999997</v>
      </c>
      <c r="E10" s="303">
        <v>254.14597419798451</v>
      </c>
      <c r="F10" s="302">
        <v>54160.950900000003</v>
      </c>
      <c r="G10" s="303">
        <v>201.7707354851546</v>
      </c>
    </row>
    <row r="11" spans="1:7" ht="21" customHeight="1">
      <c r="A11" s="347" t="s">
        <v>557</v>
      </c>
      <c r="B11" s="302">
        <v>45937.765599999999</v>
      </c>
      <c r="C11" s="303">
        <v>171.13615247949116</v>
      </c>
      <c r="D11" s="302">
        <v>46258.188300000002</v>
      </c>
      <c r="E11" s="303">
        <v>172.3298524195921</v>
      </c>
      <c r="F11" s="302">
        <v>43320.391499999998</v>
      </c>
      <c r="G11" s="303">
        <v>161.38540976871661</v>
      </c>
    </row>
    <row r="12" spans="1:7" ht="21" customHeight="1">
      <c r="A12" s="347" t="s">
        <v>555</v>
      </c>
      <c r="B12" s="302">
        <v>39755.041299999997</v>
      </c>
      <c r="C12" s="303">
        <v>148.10308513884854</v>
      </c>
      <c r="D12" s="302">
        <v>39763.851799999997</v>
      </c>
      <c r="E12" s="303">
        <v>148.13590769893017</v>
      </c>
      <c r="F12" s="302">
        <v>31113.677100000001</v>
      </c>
      <c r="G12" s="303">
        <v>115.91062209571754</v>
      </c>
    </row>
    <row r="13" spans="1:7" ht="21" customHeight="1">
      <c r="A13" s="347" t="s">
        <v>556</v>
      </c>
      <c r="B13" s="302">
        <v>39220.911899999999</v>
      </c>
      <c r="C13" s="303">
        <v>146.11324411701665</v>
      </c>
      <c r="D13" s="302">
        <v>42471.145900000003</v>
      </c>
      <c r="E13" s="303">
        <v>158.22163759573706</v>
      </c>
      <c r="F13" s="302">
        <v>35412.886200000001</v>
      </c>
      <c r="G13" s="303">
        <v>131.92685828981786</v>
      </c>
    </row>
    <row r="14" spans="1:7" ht="21" customHeight="1">
      <c r="A14" s="347" t="s">
        <v>553</v>
      </c>
      <c r="B14" s="302">
        <v>37244.130599999997</v>
      </c>
      <c r="C14" s="303">
        <v>138.7489602526006</v>
      </c>
      <c r="D14" s="302">
        <v>37233.712699999996</v>
      </c>
      <c r="E14" s="303">
        <v>138.71014949853736</v>
      </c>
      <c r="F14" s="302">
        <v>37365.9588</v>
      </c>
      <c r="G14" s="303">
        <v>139.2028179694309</v>
      </c>
    </row>
    <row r="15" spans="1:7" ht="21" customHeight="1">
      <c r="A15" s="347" t="s">
        <v>551</v>
      </c>
      <c r="B15" s="302">
        <v>37062.491399999999</v>
      </c>
      <c r="C15" s="303">
        <v>138.07228315650229</v>
      </c>
      <c r="D15" s="302">
        <v>40596.837599999999</v>
      </c>
      <c r="E15" s="303">
        <v>151.23910575438916</v>
      </c>
      <c r="F15" s="302">
        <v>36954.981500000002</v>
      </c>
      <c r="G15" s="303">
        <v>137.67176670997634</v>
      </c>
    </row>
    <row r="16" spans="1:7" ht="21" customHeight="1">
      <c r="A16" s="347" t="s">
        <v>554</v>
      </c>
      <c r="B16" s="302">
        <v>33963.358699999997</v>
      </c>
      <c r="C16" s="303">
        <v>126.5268011467857</v>
      </c>
      <c r="D16" s="302">
        <v>35878.632299999997</v>
      </c>
      <c r="E16" s="303">
        <v>133.6619447605087</v>
      </c>
      <c r="F16" s="302">
        <v>30529.7808</v>
      </c>
      <c r="G16" s="303">
        <v>113.73537989741152</v>
      </c>
    </row>
    <row r="17" spans="1:7" ht="21" customHeight="1">
      <c r="A17" s="347" t="s">
        <v>550</v>
      </c>
      <c r="B17" s="302">
        <v>33928.804300000003</v>
      </c>
      <c r="C17" s="303">
        <v>126.39807248551978</v>
      </c>
      <c r="D17" s="302">
        <v>35052.416700000002</v>
      </c>
      <c r="E17" s="303">
        <v>130.58396834925429</v>
      </c>
      <c r="F17" s="302">
        <v>27345.663799999998</v>
      </c>
      <c r="G17" s="303">
        <v>101.87329811552048</v>
      </c>
    </row>
    <row r="18" spans="1:7" ht="21" customHeight="1">
      <c r="A18" s="347" t="s">
        <v>552</v>
      </c>
      <c r="B18" s="302">
        <v>33823.258399999999</v>
      </c>
      <c r="C18" s="303">
        <v>126.00487270751432</v>
      </c>
      <c r="D18" s="302">
        <v>38804.955900000001</v>
      </c>
      <c r="E18" s="303">
        <v>144.56364525187814</v>
      </c>
      <c r="F18" s="302">
        <v>27900.759600000001</v>
      </c>
      <c r="G18" s="303">
        <v>103.94124718158315</v>
      </c>
    </row>
    <row r="19" spans="1:7" ht="21" customHeight="1">
      <c r="A19" s="347" t="s">
        <v>549</v>
      </c>
      <c r="B19" s="302">
        <v>33690.919900000001</v>
      </c>
      <c r="C19" s="303">
        <v>125.51186001046433</v>
      </c>
      <c r="D19" s="302">
        <v>33690.919900000001</v>
      </c>
      <c r="E19" s="303">
        <v>125.51186001046433</v>
      </c>
      <c r="F19" s="302">
        <v>0</v>
      </c>
      <c r="G19" s="303">
        <v>0</v>
      </c>
    </row>
    <row r="20" spans="1:7" ht="21" customHeight="1">
      <c r="A20" s="347" t="s">
        <v>548</v>
      </c>
      <c r="B20" s="302">
        <v>29397.756700000002</v>
      </c>
      <c r="C20" s="303">
        <v>109.5181471596473</v>
      </c>
      <c r="D20" s="302">
        <v>34853.2765</v>
      </c>
      <c r="E20" s="303">
        <v>129.84209317994925</v>
      </c>
      <c r="F20" s="302">
        <v>28848.501700000001</v>
      </c>
      <c r="G20" s="303">
        <v>107.47195735911153</v>
      </c>
    </row>
    <row r="21" spans="1:7" ht="21" customHeight="1">
      <c r="A21" s="347" t="s">
        <v>542</v>
      </c>
      <c r="B21" s="302">
        <v>28974.2732</v>
      </c>
      <c r="C21" s="303">
        <v>107.94050541146987</v>
      </c>
      <c r="D21" s="302">
        <v>34304.717199999999</v>
      </c>
      <c r="E21" s="303">
        <v>127.79849513414348</v>
      </c>
      <c r="F21" s="302">
        <v>28865.725200000001</v>
      </c>
      <c r="G21" s="303">
        <v>107.5361216362315</v>
      </c>
    </row>
    <row r="22" spans="1:7" ht="21" customHeight="1">
      <c r="A22" s="347" t="s">
        <v>544</v>
      </c>
      <c r="B22" s="302">
        <v>28971.922999999999</v>
      </c>
      <c r="C22" s="303">
        <v>107.93174999682782</v>
      </c>
      <c r="D22" s="302">
        <v>29730.508900000001</v>
      </c>
      <c r="E22" s="303">
        <v>110.75777931182769</v>
      </c>
      <c r="F22" s="302">
        <v>23431.469700000001</v>
      </c>
      <c r="G22" s="303">
        <v>87.291393454229677</v>
      </c>
    </row>
    <row r="23" spans="1:7" ht="21" customHeight="1">
      <c r="A23" s="347" t="s">
        <v>546</v>
      </c>
      <c r="B23" s="302">
        <v>28959.014500000001</v>
      </c>
      <c r="C23" s="303">
        <v>107.8836607831835</v>
      </c>
      <c r="D23" s="302">
        <v>29073.606299999999</v>
      </c>
      <c r="E23" s="303">
        <v>108.31056007838342</v>
      </c>
      <c r="F23" s="302">
        <v>25229.195</v>
      </c>
      <c r="G23" s="303">
        <v>93.988623653363248</v>
      </c>
    </row>
    <row r="24" spans="1:7" ht="21" customHeight="1">
      <c r="A24" s="347" t="s">
        <v>545</v>
      </c>
      <c r="B24" s="302">
        <v>28930.845499999999</v>
      </c>
      <c r="C24" s="303">
        <v>107.77872023554845</v>
      </c>
      <c r="D24" s="302">
        <v>29706.489300000001</v>
      </c>
      <c r="E24" s="303">
        <v>110.66829690286836</v>
      </c>
      <c r="F24" s="302">
        <v>22077.8613</v>
      </c>
      <c r="G24" s="303">
        <v>82.248672492200129</v>
      </c>
    </row>
    <row r="25" spans="1:7" ht="21" customHeight="1">
      <c r="A25" s="347" t="s">
        <v>547</v>
      </c>
      <c r="B25" s="302">
        <v>28925.922600000002</v>
      </c>
      <c r="C25" s="303">
        <v>107.76038050669928</v>
      </c>
      <c r="D25" s="302">
        <v>31372.583999999999</v>
      </c>
      <c r="E25" s="303">
        <v>116.87515160945583</v>
      </c>
      <c r="F25" s="302">
        <v>24689.736799999999</v>
      </c>
      <c r="G25" s="303">
        <v>91.978930766351951</v>
      </c>
    </row>
    <row r="26" spans="1:7" ht="21" customHeight="1">
      <c r="A26" s="347" t="s">
        <v>543</v>
      </c>
      <c r="B26" s="302">
        <v>28786.767899999999</v>
      </c>
      <c r="C26" s="303">
        <v>107.24197479744468</v>
      </c>
      <c r="D26" s="302">
        <v>29638.993999999999</v>
      </c>
      <c r="E26" s="303">
        <v>110.41685049920504</v>
      </c>
      <c r="F26" s="302">
        <v>26677.9614</v>
      </c>
      <c r="G26" s="303">
        <v>99.385845401074107</v>
      </c>
    </row>
    <row r="27" spans="1:7" ht="21" customHeight="1">
      <c r="A27" s="347" t="s">
        <v>540</v>
      </c>
      <c r="B27" s="302">
        <v>28062.917600000001</v>
      </c>
      <c r="C27" s="303">
        <v>104.54534918461505</v>
      </c>
      <c r="D27" s="302">
        <v>29391.6911</v>
      </c>
      <c r="E27" s="303">
        <v>109.49555042615533</v>
      </c>
      <c r="F27" s="302">
        <v>20626.087599999999</v>
      </c>
      <c r="G27" s="303">
        <v>76.840247375221537</v>
      </c>
    </row>
    <row r="28" spans="1:7" ht="21" customHeight="1">
      <c r="A28" s="347" t="s">
        <v>541</v>
      </c>
      <c r="B28" s="302">
        <v>27642.112099999998</v>
      </c>
      <c r="C28" s="303">
        <v>102.97768403434901</v>
      </c>
      <c r="D28" s="302">
        <v>27883.6626</v>
      </c>
      <c r="E28" s="303">
        <v>103.8775541664631</v>
      </c>
      <c r="F28" s="302">
        <v>18713.826499999999</v>
      </c>
      <c r="G28" s="303">
        <v>69.716326502801053</v>
      </c>
    </row>
    <row r="29" spans="1:7" ht="21" customHeight="1">
      <c r="A29" s="347" t="s">
        <v>539</v>
      </c>
      <c r="B29" s="302">
        <v>26435.124199999998</v>
      </c>
      <c r="C29" s="303">
        <v>98.481181807969492</v>
      </c>
      <c r="D29" s="302">
        <v>30077.2022</v>
      </c>
      <c r="E29" s="303">
        <v>112.04934751671264</v>
      </c>
      <c r="F29" s="302">
        <v>16620.058799999999</v>
      </c>
      <c r="G29" s="303">
        <v>61.916222521169139</v>
      </c>
    </row>
    <row r="30" spans="1:7" ht="21" customHeight="1">
      <c r="A30" s="347" t="s">
        <v>538</v>
      </c>
      <c r="B30" s="302">
        <v>26204.875400000001</v>
      </c>
      <c r="C30" s="303">
        <v>97.623414930752915</v>
      </c>
      <c r="D30" s="302">
        <v>26204.875400000001</v>
      </c>
      <c r="E30" s="303">
        <v>97.623414930752915</v>
      </c>
      <c r="F30" s="302" t="s">
        <v>265</v>
      </c>
      <c r="G30" s="303" t="s">
        <v>265</v>
      </c>
    </row>
    <row r="31" spans="1:7" ht="21" customHeight="1">
      <c r="A31" s="347" t="s">
        <v>537</v>
      </c>
      <c r="B31" s="302">
        <v>26064.156900000002</v>
      </c>
      <c r="C31" s="303">
        <v>97.09918345457757</v>
      </c>
      <c r="D31" s="302">
        <v>26080.117900000001</v>
      </c>
      <c r="E31" s="303">
        <v>97.158644425176561</v>
      </c>
      <c r="F31" s="302">
        <v>18286.678500000002</v>
      </c>
      <c r="G31" s="303">
        <v>68.125033058191093</v>
      </c>
    </row>
    <row r="32" spans="1:7" ht="21" customHeight="1">
      <c r="A32" s="347" t="s">
        <v>536</v>
      </c>
      <c r="B32" s="302">
        <v>25644.312300000001</v>
      </c>
      <c r="C32" s="303">
        <v>95.535098032815327</v>
      </c>
      <c r="D32" s="302">
        <v>26320.4179</v>
      </c>
      <c r="E32" s="303">
        <v>98.053855955465295</v>
      </c>
      <c r="F32" s="302">
        <v>20087.7124</v>
      </c>
      <c r="G32" s="303">
        <v>74.834589086992196</v>
      </c>
    </row>
    <row r="33" spans="1:7" ht="21" customHeight="1">
      <c r="A33" s="347" t="s">
        <v>535</v>
      </c>
      <c r="B33" s="302">
        <v>24951.457999999999</v>
      </c>
      <c r="C33" s="303">
        <v>92.953944648836369</v>
      </c>
      <c r="D33" s="302">
        <v>27139.849900000001</v>
      </c>
      <c r="E33" s="303">
        <v>101.10656080227167</v>
      </c>
      <c r="F33" s="302">
        <v>22703.407299999999</v>
      </c>
      <c r="G33" s="303">
        <v>84.579076120689535</v>
      </c>
    </row>
    <row r="34" spans="1:7" ht="21" customHeight="1">
      <c r="A34" s="347" t="s">
        <v>534</v>
      </c>
      <c r="B34" s="302">
        <v>23861.724300000002</v>
      </c>
      <c r="C34" s="303">
        <v>88.894260199463858</v>
      </c>
      <c r="D34" s="302">
        <v>23859.922600000002</v>
      </c>
      <c r="E34" s="303">
        <v>88.887548161951912</v>
      </c>
      <c r="F34" s="302">
        <v>40096.653200000001</v>
      </c>
      <c r="G34" s="303">
        <v>149.37572314036271</v>
      </c>
    </row>
    <row r="35" spans="1:7" ht="21" customHeight="1">
      <c r="A35" s="347" t="s">
        <v>531</v>
      </c>
      <c r="B35" s="302">
        <v>23168.5026</v>
      </c>
      <c r="C35" s="303">
        <v>86.311738106719929</v>
      </c>
      <c r="D35" s="302">
        <v>23371.2323</v>
      </c>
      <c r="E35" s="303">
        <v>87.066985568109772</v>
      </c>
      <c r="F35" s="302">
        <v>20141.977200000001</v>
      </c>
      <c r="G35" s="303">
        <v>75.03674670101141</v>
      </c>
    </row>
    <row r="36" spans="1:7" ht="21" customHeight="1">
      <c r="A36" s="347" t="s">
        <v>529</v>
      </c>
      <c r="B36" s="302">
        <v>23043.532500000001</v>
      </c>
      <c r="C36" s="303">
        <v>85.846175582952398</v>
      </c>
      <c r="D36" s="302">
        <v>25397.476600000002</v>
      </c>
      <c r="E36" s="303">
        <v>94.61553846258272</v>
      </c>
      <c r="F36" s="302">
        <v>16206.6018</v>
      </c>
      <c r="G36" s="303">
        <v>60.375933408898675</v>
      </c>
    </row>
    <row r="37" spans="1:7" ht="21" customHeight="1">
      <c r="A37" s="347" t="s">
        <v>530</v>
      </c>
      <c r="B37" s="302">
        <v>22995.029399999999</v>
      </c>
      <c r="C37" s="303">
        <v>85.665482556007959</v>
      </c>
      <c r="D37" s="302">
        <v>28449.614799999999</v>
      </c>
      <c r="E37" s="303">
        <v>105.98594757067568</v>
      </c>
      <c r="F37" s="302">
        <v>22578.8475</v>
      </c>
      <c r="G37" s="303">
        <v>84.115042124973925</v>
      </c>
    </row>
    <row r="38" spans="1:7" ht="21" customHeight="1">
      <c r="A38" s="347" t="s">
        <v>532</v>
      </c>
      <c r="B38" s="302">
        <v>21749.338500000002</v>
      </c>
      <c r="C38" s="303">
        <v>81.024796509999788</v>
      </c>
      <c r="D38" s="302">
        <v>21749.338500000002</v>
      </c>
      <c r="E38" s="303">
        <v>81.024796509999788</v>
      </c>
      <c r="F38" s="302">
        <v>19761.975200000001</v>
      </c>
      <c r="G38" s="303">
        <v>73.621090554807552</v>
      </c>
    </row>
    <row r="39" spans="1:7" ht="21" customHeight="1">
      <c r="A39" s="347" t="s">
        <v>533</v>
      </c>
      <c r="B39" s="302">
        <v>21627.600200000001</v>
      </c>
      <c r="C39" s="303">
        <v>80.571273705847673</v>
      </c>
      <c r="D39" s="302">
        <v>25354.053500000002</v>
      </c>
      <c r="E39" s="303">
        <v>94.453770423461279</v>
      </c>
      <c r="F39" s="302">
        <v>21190.095600000001</v>
      </c>
      <c r="G39" s="303">
        <v>78.941397873661387</v>
      </c>
    </row>
    <row r="40" spans="1:7" ht="21" customHeight="1">
      <c r="A40" s="347" t="s">
        <v>528</v>
      </c>
      <c r="B40" s="302">
        <v>20222.228899999998</v>
      </c>
      <c r="C40" s="303">
        <v>75.335715686301754</v>
      </c>
      <c r="D40" s="302">
        <v>21740.252899999999</v>
      </c>
      <c r="E40" s="303">
        <v>80.990949094770514</v>
      </c>
      <c r="F40" s="302">
        <v>18916.552199999998</v>
      </c>
      <c r="G40" s="303">
        <v>70.471559062625673</v>
      </c>
    </row>
    <row r="41" spans="1:7" ht="21" customHeight="1">
      <c r="A41" s="347" t="s">
        <v>527</v>
      </c>
      <c r="B41" s="302">
        <v>19467.783800000001</v>
      </c>
      <c r="C41" s="303">
        <v>72.525112471612431</v>
      </c>
      <c r="D41" s="302">
        <v>19467.783800000001</v>
      </c>
      <c r="E41" s="303">
        <v>72.525112471612431</v>
      </c>
      <c r="F41" s="302">
        <v>0</v>
      </c>
      <c r="G41" s="303">
        <v>0</v>
      </c>
    </row>
    <row r="42" spans="1:7" ht="21" customHeight="1">
      <c r="A42" s="347" t="s">
        <v>524</v>
      </c>
      <c r="B42" s="302">
        <v>18253.6443</v>
      </c>
      <c r="C42" s="303">
        <v>68.001967736785062</v>
      </c>
      <c r="D42" s="302">
        <v>25085.523799999999</v>
      </c>
      <c r="E42" s="303">
        <v>93.45339221428533</v>
      </c>
      <c r="F42" s="302">
        <v>13127.213599999999</v>
      </c>
      <c r="G42" s="303">
        <v>48.904007387778783</v>
      </c>
    </row>
    <row r="43" spans="1:7" ht="21" customHeight="1">
      <c r="A43" s="347" t="s">
        <v>525</v>
      </c>
      <c r="B43" s="302">
        <v>18006.118399999999</v>
      </c>
      <c r="C43" s="303">
        <v>67.079836901474621</v>
      </c>
      <c r="D43" s="302">
        <v>21527.685399999998</v>
      </c>
      <c r="E43" s="303">
        <v>80.199051978812747</v>
      </c>
      <c r="F43" s="302">
        <v>17370.366099999999</v>
      </c>
      <c r="G43" s="303">
        <v>64.711410811721862</v>
      </c>
    </row>
    <row r="44" spans="1:7" ht="21" customHeight="1">
      <c r="A44" s="347" t="s">
        <v>523</v>
      </c>
      <c r="B44" s="302">
        <v>17469.321800000002</v>
      </c>
      <c r="C44" s="303">
        <v>65.080059515957373</v>
      </c>
      <c r="D44" s="302">
        <v>18482.7317</v>
      </c>
      <c r="E44" s="303">
        <v>68.855407944541497</v>
      </c>
      <c r="F44" s="302">
        <v>17209</v>
      </c>
      <c r="G44" s="303">
        <v>64.110258946063396</v>
      </c>
    </row>
    <row r="45" spans="1:7" ht="21" customHeight="1">
      <c r="A45" s="347" t="s">
        <v>522</v>
      </c>
      <c r="B45" s="302">
        <v>17055.0314</v>
      </c>
      <c r="C45" s="303">
        <v>63.536665662574364</v>
      </c>
      <c r="D45" s="302">
        <v>23793.235700000001</v>
      </c>
      <c r="E45" s="303">
        <v>88.639113364618524</v>
      </c>
      <c r="F45" s="302">
        <v>16630.833299999998</v>
      </c>
      <c r="G45" s="303">
        <v>61.956361749771283</v>
      </c>
    </row>
    <row r="46" spans="1:7" ht="21" customHeight="1">
      <c r="A46" s="347" t="s">
        <v>526</v>
      </c>
      <c r="B46" s="302">
        <v>16411.1793</v>
      </c>
      <c r="C46" s="303">
        <v>61.138064648339565</v>
      </c>
      <c r="D46" s="302">
        <v>16411.1793</v>
      </c>
      <c r="E46" s="303">
        <v>61.138064648339565</v>
      </c>
      <c r="F46" s="302">
        <v>0</v>
      </c>
      <c r="G46" s="303">
        <v>0</v>
      </c>
    </row>
    <row r="47" spans="1:7" ht="21" customHeight="1">
      <c r="A47" s="347" t="s">
        <v>521</v>
      </c>
      <c r="B47" s="302">
        <v>16333.753000000001</v>
      </c>
      <c r="C47" s="303">
        <v>60.849621383638798</v>
      </c>
      <c r="D47" s="302">
        <v>16087.0383</v>
      </c>
      <c r="E47" s="303">
        <v>59.930512585753945</v>
      </c>
      <c r="F47" s="302">
        <v>19503.609199999999</v>
      </c>
      <c r="G47" s="303">
        <v>72.658576105225421</v>
      </c>
    </row>
    <row r="48" spans="1:7" ht="21" customHeight="1">
      <c r="A48" s="347" t="s">
        <v>520</v>
      </c>
      <c r="B48" s="302">
        <v>14853.779</v>
      </c>
      <c r="C48" s="303">
        <v>55.336139114277337</v>
      </c>
      <c r="D48" s="302">
        <v>12695.6394</v>
      </c>
      <c r="E48" s="303">
        <v>47.296224616180197</v>
      </c>
      <c r="F48" s="302">
        <v>17635.245699999999</v>
      </c>
      <c r="G48" s="303">
        <v>65.698190970100015</v>
      </c>
    </row>
    <row r="49" spans="1:7" ht="21" customHeight="1">
      <c r="A49" s="347" t="s">
        <v>519</v>
      </c>
      <c r="B49" s="302">
        <v>14311.5625</v>
      </c>
      <c r="C49" s="303">
        <v>53.316170480432945</v>
      </c>
      <c r="D49" s="302">
        <v>14306.477699999999</v>
      </c>
      <c r="E49" s="303">
        <v>53.297227610731682</v>
      </c>
      <c r="F49" s="302">
        <v>14335.8333</v>
      </c>
      <c r="G49" s="303">
        <v>53.40658870768776</v>
      </c>
    </row>
    <row r="50" spans="1:7" ht="21" customHeight="1" thickBot="1">
      <c r="A50" s="415" t="s">
        <v>518</v>
      </c>
      <c r="B50" s="297">
        <v>14155.0591</v>
      </c>
      <c r="C50" s="298">
        <v>52.733134075067191</v>
      </c>
      <c r="D50" s="297">
        <v>15268.253500000001</v>
      </c>
      <c r="E50" s="298">
        <v>56.880218812199367</v>
      </c>
      <c r="F50" s="297">
        <v>14108.242099999999</v>
      </c>
      <c r="G50" s="298">
        <v>52.558722430399982</v>
      </c>
    </row>
    <row r="51" spans="1:7" ht="21" customHeight="1" thickTop="1">
      <c r="A51" s="354" t="s">
        <v>224</v>
      </c>
      <c r="B51" s="290">
        <v>26842.817800000001</v>
      </c>
      <c r="C51" s="291">
        <v>100</v>
      </c>
      <c r="D51" s="290">
        <v>29005.999400000001</v>
      </c>
      <c r="E51" s="291">
        <v>108.05869792105061</v>
      </c>
      <c r="F51" s="290">
        <v>24477.2847</v>
      </c>
      <c r="G51" s="291">
        <v>91.187463560550626</v>
      </c>
    </row>
    <row r="52" spans="1:7" ht="11.25" customHeight="1"/>
    <row r="53" spans="1:7" ht="11.25" customHeight="1">
      <c r="A53" s="414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0" orientation="portrait" horizontalDpi="300" verticalDpi="300" r:id="rId1"/>
  <headerFooter scaleWithDoc="0">
    <oddHeader>&amp;R&amp;"Arial,Obyčejné"Strana 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8">
    <tabColor rgb="FFC00000"/>
    <pageSetUpPr fitToPage="1"/>
  </sheetPr>
  <dimension ref="A1:L23"/>
  <sheetViews>
    <sheetView showGridLines="0" zoomScaleNormal="100" workbookViewId="0">
      <selection activeCell="V35" sqref="V35"/>
    </sheetView>
  </sheetViews>
  <sheetFormatPr defaultColWidth="7.28515625" defaultRowHeight="12.75"/>
  <cols>
    <col min="1" max="1" width="21.28515625" style="417" customWidth="1"/>
    <col min="2" max="2" width="13.28515625" style="417" customWidth="1"/>
    <col min="3" max="12" width="11.7109375" style="417" customWidth="1"/>
    <col min="13" max="238" width="7.28515625" style="417"/>
    <col min="239" max="239" width="36" style="417" customWidth="1"/>
    <col min="240" max="240" width="11.7109375" style="417" customWidth="1"/>
    <col min="241" max="246" width="7.85546875" style="417" customWidth="1"/>
    <col min="247" max="494" width="7.28515625" style="417"/>
    <col min="495" max="495" width="36" style="417" customWidth="1"/>
    <col min="496" max="496" width="11.7109375" style="417" customWidth="1"/>
    <col min="497" max="502" width="7.85546875" style="417" customWidth="1"/>
    <col min="503" max="750" width="7.28515625" style="417"/>
    <col min="751" max="751" width="36" style="417" customWidth="1"/>
    <col min="752" max="752" width="11.7109375" style="417" customWidth="1"/>
    <col min="753" max="758" width="7.85546875" style="417" customWidth="1"/>
    <col min="759" max="1006" width="7.28515625" style="417"/>
    <col min="1007" max="1007" width="36" style="417" customWidth="1"/>
    <col min="1008" max="1008" width="11.7109375" style="417" customWidth="1"/>
    <col min="1009" max="1014" width="7.85546875" style="417" customWidth="1"/>
    <col min="1015" max="1262" width="7.28515625" style="417"/>
    <col min="1263" max="1263" width="36" style="417" customWidth="1"/>
    <col min="1264" max="1264" width="11.7109375" style="417" customWidth="1"/>
    <col min="1265" max="1270" width="7.85546875" style="417" customWidth="1"/>
    <col min="1271" max="1518" width="7.28515625" style="417"/>
    <col min="1519" max="1519" width="36" style="417" customWidth="1"/>
    <col min="1520" max="1520" width="11.7109375" style="417" customWidth="1"/>
    <col min="1521" max="1526" width="7.85546875" style="417" customWidth="1"/>
    <col min="1527" max="1774" width="7.28515625" style="417"/>
    <col min="1775" max="1775" width="36" style="417" customWidth="1"/>
    <col min="1776" max="1776" width="11.7109375" style="417" customWidth="1"/>
    <col min="1777" max="1782" width="7.85546875" style="417" customWidth="1"/>
    <col min="1783" max="2030" width="7.28515625" style="417"/>
    <col min="2031" max="2031" width="36" style="417" customWidth="1"/>
    <col min="2032" max="2032" width="11.7109375" style="417" customWidth="1"/>
    <col min="2033" max="2038" width="7.85546875" style="417" customWidth="1"/>
    <col min="2039" max="2286" width="7.28515625" style="417"/>
    <col min="2287" max="2287" width="36" style="417" customWidth="1"/>
    <col min="2288" max="2288" width="11.7109375" style="417" customWidth="1"/>
    <col min="2289" max="2294" width="7.85546875" style="417" customWidth="1"/>
    <col min="2295" max="2542" width="7.28515625" style="417"/>
    <col min="2543" max="2543" width="36" style="417" customWidth="1"/>
    <col min="2544" max="2544" width="11.7109375" style="417" customWidth="1"/>
    <col min="2545" max="2550" width="7.85546875" style="417" customWidth="1"/>
    <col min="2551" max="2798" width="7.28515625" style="417"/>
    <col min="2799" max="2799" width="36" style="417" customWidth="1"/>
    <col min="2800" max="2800" width="11.7109375" style="417" customWidth="1"/>
    <col min="2801" max="2806" width="7.85546875" style="417" customWidth="1"/>
    <col min="2807" max="3054" width="7.28515625" style="417"/>
    <col min="3055" max="3055" width="36" style="417" customWidth="1"/>
    <col min="3056" max="3056" width="11.7109375" style="417" customWidth="1"/>
    <col min="3057" max="3062" width="7.85546875" style="417" customWidth="1"/>
    <col min="3063" max="3310" width="7.28515625" style="417"/>
    <col min="3311" max="3311" width="36" style="417" customWidth="1"/>
    <col min="3312" max="3312" width="11.7109375" style="417" customWidth="1"/>
    <col min="3313" max="3318" width="7.85546875" style="417" customWidth="1"/>
    <col min="3319" max="3566" width="7.28515625" style="417"/>
    <col min="3567" max="3567" width="36" style="417" customWidth="1"/>
    <col min="3568" max="3568" width="11.7109375" style="417" customWidth="1"/>
    <col min="3569" max="3574" width="7.85546875" style="417" customWidth="1"/>
    <col min="3575" max="3822" width="7.28515625" style="417"/>
    <col min="3823" max="3823" width="36" style="417" customWidth="1"/>
    <col min="3824" max="3824" width="11.7109375" style="417" customWidth="1"/>
    <col min="3825" max="3830" width="7.85546875" style="417" customWidth="1"/>
    <col min="3831" max="4078" width="7.28515625" style="417"/>
    <col min="4079" max="4079" width="36" style="417" customWidth="1"/>
    <col min="4080" max="4080" width="11.7109375" style="417" customWidth="1"/>
    <col min="4081" max="4086" width="7.85546875" style="417" customWidth="1"/>
    <col min="4087" max="4334" width="7.28515625" style="417"/>
    <col min="4335" max="4335" width="36" style="417" customWidth="1"/>
    <col min="4336" max="4336" width="11.7109375" style="417" customWidth="1"/>
    <col min="4337" max="4342" width="7.85546875" style="417" customWidth="1"/>
    <col min="4343" max="4590" width="7.28515625" style="417"/>
    <col min="4591" max="4591" width="36" style="417" customWidth="1"/>
    <col min="4592" max="4592" width="11.7109375" style="417" customWidth="1"/>
    <col min="4593" max="4598" width="7.85546875" style="417" customWidth="1"/>
    <col min="4599" max="4846" width="7.28515625" style="417"/>
    <col min="4847" max="4847" width="36" style="417" customWidth="1"/>
    <col min="4848" max="4848" width="11.7109375" style="417" customWidth="1"/>
    <col min="4849" max="4854" width="7.85546875" style="417" customWidth="1"/>
    <col min="4855" max="5102" width="7.28515625" style="417"/>
    <col min="5103" max="5103" width="36" style="417" customWidth="1"/>
    <col min="5104" max="5104" width="11.7109375" style="417" customWidth="1"/>
    <col min="5105" max="5110" width="7.85546875" style="417" customWidth="1"/>
    <col min="5111" max="5358" width="7.28515625" style="417"/>
    <col min="5359" max="5359" width="36" style="417" customWidth="1"/>
    <col min="5360" max="5360" width="11.7109375" style="417" customWidth="1"/>
    <col min="5361" max="5366" width="7.85546875" style="417" customWidth="1"/>
    <col min="5367" max="5614" width="7.28515625" style="417"/>
    <col min="5615" max="5615" width="36" style="417" customWidth="1"/>
    <col min="5616" max="5616" width="11.7109375" style="417" customWidth="1"/>
    <col min="5617" max="5622" width="7.85546875" style="417" customWidth="1"/>
    <col min="5623" max="5870" width="7.28515625" style="417"/>
    <col min="5871" max="5871" width="36" style="417" customWidth="1"/>
    <col min="5872" max="5872" width="11.7109375" style="417" customWidth="1"/>
    <col min="5873" max="5878" width="7.85546875" style="417" customWidth="1"/>
    <col min="5879" max="6126" width="7.28515625" style="417"/>
    <col min="6127" max="6127" width="36" style="417" customWidth="1"/>
    <col min="6128" max="6128" width="11.7109375" style="417" customWidth="1"/>
    <col min="6129" max="6134" width="7.85546875" style="417" customWidth="1"/>
    <col min="6135" max="6382" width="7.28515625" style="417"/>
    <col min="6383" max="6383" width="36" style="417" customWidth="1"/>
    <col min="6384" max="6384" width="11.7109375" style="417" customWidth="1"/>
    <col min="6385" max="6390" width="7.85546875" style="417" customWidth="1"/>
    <col min="6391" max="6638" width="7.28515625" style="417"/>
    <col min="6639" max="6639" width="36" style="417" customWidth="1"/>
    <col min="6640" max="6640" width="11.7109375" style="417" customWidth="1"/>
    <col min="6641" max="6646" width="7.85546875" style="417" customWidth="1"/>
    <col min="6647" max="6894" width="7.28515625" style="417"/>
    <col min="6895" max="6895" width="36" style="417" customWidth="1"/>
    <col min="6896" max="6896" width="11.7109375" style="417" customWidth="1"/>
    <col min="6897" max="6902" width="7.85546875" style="417" customWidth="1"/>
    <col min="6903" max="7150" width="7.28515625" style="417"/>
    <col min="7151" max="7151" width="36" style="417" customWidth="1"/>
    <col min="7152" max="7152" width="11.7109375" style="417" customWidth="1"/>
    <col min="7153" max="7158" width="7.85546875" style="417" customWidth="1"/>
    <col min="7159" max="7406" width="7.28515625" style="417"/>
    <col min="7407" max="7407" width="36" style="417" customWidth="1"/>
    <col min="7408" max="7408" width="11.7109375" style="417" customWidth="1"/>
    <col min="7409" max="7414" width="7.85546875" style="417" customWidth="1"/>
    <col min="7415" max="7662" width="7.28515625" style="417"/>
    <col min="7663" max="7663" width="36" style="417" customWidth="1"/>
    <col min="7664" max="7664" width="11.7109375" style="417" customWidth="1"/>
    <col min="7665" max="7670" width="7.85546875" style="417" customWidth="1"/>
    <col min="7671" max="7918" width="7.28515625" style="417"/>
    <col min="7919" max="7919" width="36" style="417" customWidth="1"/>
    <col min="7920" max="7920" width="11.7109375" style="417" customWidth="1"/>
    <col min="7921" max="7926" width="7.85546875" style="417" customWidth="1"/>
    <col min="7927" max="8174" width="7.28515625" style="417"/>
    <col min="8175" max="8175" width="36" style="417" customWidth="1"/>
    <col min="8176" max="8176" width="11.7109375" style="417" customWidth="1"/>
    <col min="8177" max="8182" width="7.85546875" style="417" customWidth="1"/>
    <col min="8183" max="8430" width="7.28515625" style="417"/>
    <col min="8431" max="8431" width="36" style="417" customWidth="1"/>
    <col min="8432" max="8432" width="11.7109375" style="417" customWidth="1"/>
    <col min="8433" max="8438" width="7.85546875" style="417" customWidth="1"/>
    <col min="8439" max="8686" width="7.28515625" style="417"/>
    <col min="8687" max="8687" width="36" style="417" customWidth="1"/>
    <col min="8688" max="8688" width="11.7109375" style="417" customWidth="1"/>
    <col min="8689" max="8694" width="7.85546875" style="417" customWidth="1"/>
    <col min="8695" max="8942" width="7.28515625" style="417"/>
    <col min="8943" max="8943" width="36" style="417" customWidth="1"/>
    <col min="8944" max="8944" width="11.7109375" style="417" customWidth="1"/>
    <col min="8945" max="8950" width="7.85546875" style="417" customWidth="1"/>
    <col min="8951" max="9198" width="7.28515625" style="417"/>
    <col min="9199" max="9199" width="36" style="417" customWidth="1"/>
    <col min="9200" max="9200" width="11.7109375" style="417" customWidth="1"/>
    <col min="9201" max="9206" width="7.85546875" style="417" customWidth="1"/>
    <col min="9207" max="9454" width="7.28515625" style="417"/>
    <col min="9455" max="9455" width="36" style="417" customWidth="1"/>
    <col min="9456" max="9456" width="11.7109375" style="417" customWidth="1"/>
    <col min="9457" max="9462" width="7.85546875" style="417" customWidth="1"/>
    <col min="9463" max="9710" width="7.28515625" style="417"/>
    <col min="9711" max="9711" width="36" style="417" customWidth="1"/>
    <col min="9712" max="9712" width="11.7109375" style="417" customWidth="1"/>
    <col min="9713" max="9718" width="7.85546875" style="417" customWidth="1"/>
    <col min="9719" max="9966" width="7.28515625" style="417"/>
    <col min="9967" max="9967" width="36" style="417" customWidth="1"/>
    <col min="9968" max="9968" width="11.7109375" style="417" customWidth="1"/>
    <col min="9969" max="9974" width="7.85546875" style="417" customWidth="1"/>
    <col min="9975" max="10222" width="7.28515625" style="417"/>
    <col min="10223" max="10223" width="36" style="417" customWidth="1"/>
    <col min="10224" max="10224" width="11.7109375" style="417" customWidth="1"/>
    <col min="10225" max="10230" width="7.85546875" style="417" customWidth="1"/>
    <col min="10231" max="10478" width="7.28515625" style="417"/>
    <col min="10479" max="10479" width="36" style="417" customWidth="1"/>
    <col min="10480" max="10480" width="11.7109375" style="417" customWidth="1"/>
    <col min="10481" max="10486" width="7.85546875" style="417" customWidth="1"/>
    <col min="10487" max="10734" width="7.28515625" style="417"/>
    <col min="10735" max="10735" width="36" style="417" customWidth="1"/>
    <col min="10736" max="10736" width="11.7109375" style="417" customWidth="1"/>
    <col min="10737" max="10742" width="7.85546875" style="417" customWidth="1"/>
    <col min="10743" max="10990" width="7.28515625" style="417"/>
    <col min="10991" max="10991" width="36" style="417" customWidth="1"/>
    <col min="10992" max="10992" width="11.7109375" style="417" customWidth="1"/>
    <col min="10993" max="10998" width="7.85546875" style="417" customWidth="1"/>
    <col min="10999" max="11246" width="7.28515625" style="417"/>
    <col min="11247" max="11247" width="36" style="417" customWidth="1"/>
    <col min="11248" max="11248" width="11.7109375" style="417" customWidth="1"/>
    <col min="11249" max="11254" width="7.85546875" style="417" customWidth="1"/>
    <col min="11255" max="11502" width="7.28515625" style="417"/>
    <col min="11503" max="11503" width="36" style="417" customWidth="1"/>
    <col min="11504" max="11504" width="11.7109375" style="417" customWidth="1"/>
    <col min="11505" max="11510" width="7.85546875" style="417" customWidth="1"/>
    <col min="11511" max="11758" width="7.28515625" style="417"/>
    <col min="11759" max="11759" width="36" style="417" customWidth="1"/>
    <col min="11760" max="11760" width="11.7109375" style="417" customWidth="1"/>
    <col min="11761" max="11766" width="7.85546875" style="417" customWidth="1"/>
    <col min="11767" max="12014" width="7.28515625" style="417"/>
    <col min="12015" max="12015" width="36" style="417" customWidth="1"/>
    <col min="12016" max="12016" width="11.7109375" style="417" customWidth="1"/>
    <col min="12017" max="12022" width="7.85546875" style="417" customWidth="1"/>
    <col min="12023" max="12270" width="7.28515625" style="417"/>
    <col min="12271" max="12271" width="36" style="417" customWidth="1"/>
    <col min="12272" max="12272" width="11.7109375" style="417" customWidth="1"/>
    <col min="12273" max="12278" width="7.85546875" style="417" customWidth="1"/>
    <col min="12279" max="12526" width="7.28515625" style="417"/>
    <col min="12527" max="12527" width="36" style="417" customWidth="1"/>
    <col min="12528" max="12528" width="11.7109375" style="417" customWidth="1"/>
    <col min="12529" max="12534" width="7.85546875" style="417" customWidth="1"/>
    <col min="12535" max="12782" width="7.28515625" style="417"/>
    <col min="12783" max="12783" width="36" style="417" customWidth="1"/>
    <col min="12784" max="12784" width="11.7109375" style="417" customWidth="1"/>
    <col min="12785" max="12790" width="7.85546875" style="417" customWidth="1"/>
    <col min="12791" max="13038" width="7.28515625" style="417"/>
    <col min="13039" max="13039" width="36" style="417" customWidth="1"/>
    <col min="13040" max="13040" width="11.7109375" style="417" customWidth="1"/>
    <col min="13041" max="13046" width="7.85546875" style="417" customWidth="1"/>
    <col min="13047" max="13294" width="7.28515625" style="417"/>
    <col min="13295" max="13295" width="36" style="417" customWidth="1"/>
    <col min="13296" max="13296" width="11.7109375" style="417" customWidth="1"/>
    <col min="13297" max="13302" width="7.85546875" style="417" customWidth="1"/>
    <col min="13303" max="13550" width="7.28515625" style="417"/>
    <col min="13551" max="13551" width="36" style="417" customWidth="1"/>
    <col min="13552" max="13552" width="11.7109375" style="417" customWidth="1"/>
    <col min="13553" max="13558" width="7.85546875" style="417" customWidth="1"/>
    <col min="13559" max="13806" width="7.28515625" style="417"/>
    <col min="13807" max="13807" width="36" style="417" customWidth="1"/>
    <col min="13808" max="13808" width="11.7109375" style="417" customWidth="1"/>
    <col min="13809" max="13814" width="7.85546875" style="417" customWidth="1"/>
    <col min="13815" max="14062" width="7.28515625" style="417"/>
    <col min="14063" max="14063" width="36" style="417" customWidth="1"/>
    <col min="14064" max="14064" width="11.7109375" style="417" customWidth="1"/>
    <col min="14065" max="14070" width="7.85546875" style="417" customWidth="1"/>
    <col min="14071" max="14318" width="7.28515625" style="417"/>
    <col min="14319" max="14319" width="36" style="417" customWidth="1"/>
    <col min="14320" max="14320" width="11.7109375" style="417" customWidth="1"/>
    <col min="14321" max="14326" width="7.85546875" style="417" customWidth="1"/>
    <col min="14327" max="14574" width="7.28515625" style="417"/>
    <col min="14575" max="14575" width="36" style="417" customWidth="1"/>
    <col min="14576" max="14576" width="11.7109375" style="417" customWidth="1"/>
    <col min="14577" max="14582" width="7.85546875" style="417" customWidth="1"/>
    <col min="14583" max="14830" width="7.28515625" style="417"/>
    <col min="14831" max="14831" width="36" style="417" customWidth="1"/>
    <col min="14832" max="14832" width="11.7109375" style="417" customWidth="1"/>
    <col min="14833" max="14838" width="7.85546875" style="417" customWidth="1"/>
    <col min="14839" max="15086" width="7.28515625" style="417"/>
    <col min="15087" max="15087" width="36" style="417" customWidth="1"/>
    <col min="15088" max="15088" width="11.7109375" style="417" customWidth="1"/>
    <col min="15089" max="15094" width="7.85546875" style="417" customWidth="1"/>
    <col min="15095" max="15342" width="7.28515625" style="417"/>
    <col min="15343" max="15343" width="36" style="417" customWidth="1"/>
    <col min="15344" max="15344" width="11.7109375" style="417" customWidth="1"/>
    <col min="15345" max="15350" width="7.85546875" style="417" customWidth="1"/>
    <col min="15351" max="15598" width="7.28515625" style="417"/>
    <col min="15599" max="15599" width="36" style="417" customWidth="1"/>
    <col min="15600" max="15600" width="11.7109375" style="417" customWidth="1"/>
    <col min="15601" max="15606" width="7.85546875" style="417" customWidth="1"/>
    <col min="15607" max="15854" width="7.28515625" style="417"/>
    <col min="15855" max="15855" width="36" style="417" customWidth="1"/>
    <col min="15856" max="15856" width="11.7109375" style="417" customWidth="1"/>
    <col min="15857" max="15862" width="7.85546875" style="417" customWidth="1"/>
    <col min="15863" max="16110" width="7.28515625" style="417"/>
    <col min="16111" max="16111" width="36" style="417" customWidth="1"/>
    <col min="16112" max="16112" width="11.7109375" style="417" customWidth="1"/>
    <col min="16113" max="16118" width="7.85546875" style="417" customWidth="1"/>
    <col min="16119" max="16384" width="7.28515625" style="417"/>
  </cols>
  <sheetData>
    <row r="1" spans="1:12" s="315" customFormat="1" ht="27.75" customHeight="1" thickBot="1">
      <c r="A1" s="443" t="s">
        <v>307</v>
      </c>
      <c r="B1" s="444"/>
      <c r="C1" s="1556" t="s">
        <v>157</v>
      </c>
      <c r="D1" s="1556"/>
      <c r="E1" s="1556"/>
      <c r="F1" s="1556"/>
      <c r="G1" s="1556"/>
      <c r="H1" s="443"/>
      <c r="I1" s="443"/>
      <c r="J1" s="443"/>
      <c r="K1" s="442"/>
      <c r="L1" s="442" t="s">
        <v>581</v>
      </c>
    </row>
    <row r="2" spans="1:12" s="418" customFormat="1" ht="18.75" customHeight="1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1550"/>
      <c r="L2" s="1550"/>
    </row>
    <row r="3" spans="1:12" ht="18.75" customHeight="1">
      <c r="A3" s="1557" t="s">
        <v>196</v>
      </c>
      <c r="B3" s="1557"/>
      <c r="C3" s="1557"/>
      <c r="D3" s="1557"/>
      <c r="E3" s="1557"/>
      <c r="F3" s="1557"/>
      <c r="G3" s="1557"/>
      <c r="H3" s="1557"/>
      <c r="I3" s="1557"/>
      <c r="J3" s="1557"/>
      <c r="K3" s="1557"/>
      <c r="L3" s="1557"/>
    </row>
    <row r="4" spans="1:12" ht="18.75" customHeight="1">
      <c r="A4" s="1553"/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</row>
    <row r="5" spans="1:12" ht="32.1" customHeight="1">
      <c r="A5" s="1558" t="s">
        <v>580</v>
      </c>
      <c r="B5" s="1561" t="s">
        <v>303</v>
      </c>
      <c r="C5" s="1561" t="s">
        <v>361</v>
      </c>
      <c r="D5" s="1563"/>
      <c r="E5" s="1561" t="s">
        <v>360</v>
      </c>
      <c r="F5" s="1564"/>
      <c r="G5" s="1564"/>
      <c r="H5" s="1563"/>
      <c r="I5" s="1561" t="s">
        <v>302</v>
      </c>
      <c r="J5" s="1563"/>
      <c r="K5" s="1561" t="s">
        <v>579</v>
      </c>
      <c r="L5" s="1563"/>
    </row>
    <row r="6" spans="1:12" ht="32.25" customHeight="1">
      <c r="A6" s="1559"/>
      <c r="B6" s="1562"/>
      <c r="C6" s="441" t="s">
        <v>300</v>
      </c>
      <c r="D6" s="441" t="s">
        <v>355</v>
      </c>
      <c r="E6" s="441" t="s">
        <v>359</v>
      </c>
      <c r="F6" s="441" t="s">
        <v>358</v>
      </c>
      <c r="G6" s="441" t="s">
        <v>357</v>
      </c>
      <c r="H6" s="441" t="s">
        <v>356</v>
      </c>
      <c r="I6" s="441" t="s">
        <v>300</v>
      </c>
      <c r="J6" s="441" t="s">
        <v>355</v>
      </c>
      <c r="K6" s="441" t="s">
        <v>578</v>
      </c>
      <c r="L6" s="441" t="s">
        <v>577</v>
      </c>
    </row>
    <row r="7" spans="1:12" ht="16.5" customHeight="1" thickBot="1">
      <c r="A7" s="1560"/>
      <c r="B7" s="440" t="s">
        <v>276</v>
      </c>
      <c r="C7" s="440" t="s">
        <v>275</v>
      </c>
      <c r="D7" s="440" t="s">
        <v>274</v>
      </c>
      <c r="E7" s="440" t="s">
        <v>275</v>
      </c>
      <c r="F7" s="440" t="s">
        <v>275</v>
      </c>
      <c r="G7" s="440" t="s">
        <v>275</v>
      </c>
      <c r="H7" s="440" t="s">
        <v>275</v>
      </c>
      <c r="I7" s="440" t="s">
        <v>275</v>
      </c>
      <c r="J7" s="440" t="s">
        <v>274</v>
      </c>
      <c r="K7" s="440" t="s">
        <v>275</v>
      </c>
      <c r="L7" s="440" t="s">
        <v>275</v>
      </c>
    </row>
    <row r="8" spans="1:12" ht="0.75" hidden="1" customHeight="1">
      <c r="A8" s="439"/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</row>
    <row r="9" spans="1:12" ht="0.75" hidden="1" customHeight="1" thickBot="1">
      <c r="A9" s="439"/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</row>
    <row r="10" spans="1:12" ht="10.5" customHeight="1">
      <c r="A10" s="438"/>
      <c r="B10" s="437"/>
      <c r="C10" s="435"/>
      <c r="D10" s="434"/>
      <c r="E10" s="436"/>
      <c r="F10" s="436"/>
      <c r="G10" s="436"/>
      <c r="H10" s="436"/>
      <c r="I10" s="435"/>
      <c r="J10" s="434"/>
      <c r="K10" s="433"/>
      <c r="L10" s="432"/>
    </row>
    <row r="11" spans="1:12" s="418" customFormat="1" ht="20.25" customHeight="1">
      <c r="A11" s="431" t="s">
        <v>576</v>
      </c>
      <c r="B11" s="429">
        <v>3527.7168000000001</v>
      </c>
      <c r="C11" s="430">
        <v>26819.945</v>
      </c>
      <c r="D11" s="429">
        <v>107.398</v>
      </c>
      <c r="E11" s="428">
        <v>14157.595600000001</v>
      </c>
      <c r="F11" s="428">
        <v>19696.015899999999</v>
      </c>
      <c r="G11" s="428">
        <v>35426.266300000003</v>
      </c>
      <c r="H11" s="428">
        <v>48274.010300000002</v>
      </c>
      <c r="I11" s="430">
        <v>30864.6721</v>
      </c>
      <c r="J11" s="429">
        <v>107.04</v>
      </c>
      <c r="K11" s="428">
        <v>23721.098000000002</v>
      </c>
      <c r="L11" s="428">
        <v>37103.785600000003</v>
      </c>
    </row>
    <row r="12" spans="1:12" s="418" customFormat="1" ht="20.25" customHeight="1">
      <c r="A12" s="427" t="s">
        <v>575</v>
      </c>
      <c r="B12" s="425">
        <v>65.288300000000007</v>
      </c>
      <c r="C12" s="426">
        <v>30128.2778</v>
      </c>
      <c r="D12" s="425">
        <v>109.29649999999999</v>
      </c>
      <c r="E12" s="424">
        <v>15086.802299999999</v>
      </c>
      <c r="F12" s="424">
        <v>22086.0658</v>
      </c>
      <c r="G12" s="424">
        <v>42648.826000000001</v>
      </c>
      <c r="H12" s="424">
        <v>64473.707699999999</v>
      </c>
      <c r="I12" s="426">
        <v>37609.379099999998</v>
      </c>
      <c r="J12" s="425">
        <v>108.49</v>
      </c>
      <c r="K12" s="424">
        <v>25732.997500000001</v>
      </c>
      <c r="L12" s="424">
        <v>49222.963400000001</v>
      </c>
    </row>
    <row r="13" spans="1:12" s="418" customFormat="1" ht="20.25" customHeight="1">
      <c r="A13" s="427" t="s">
        <v>574</v>
      </c>
      <c r="B13" s="425">
        <v>24.4923</v>
      </c>
      <c r="C13" s="426">
        <v>21288.410500000002</v>
      </c>
      <c r="D13" s="425">
        <v>108.0686</v>
      </c>
      <c r="E13" s="424">
        <v>11941.6666</v>
      </c>
      <c r="F13" s="424">
        <v>15284.6792</v>
      </c>
      <c r="G13" s="424">
        <v>28171.132399999999</v>
      </c>
      <c r="H13" s="424">
        <v>36136.204100000003</v>
      </c>
      <c r="I13" s="426">
        <v>23732.707399999999</v>
      </c>
      <c r="J13" s="425">
        <v>107.89</v>
      </c>
      <c r="K13" s="424">
        <v>21245.8855</v>
      </c>
      <c r="L13" s="424">
        <v>34323.811300000001</v>
      </c>
    </row>
    <row r="14" spans="1:12" s="418" customFormat="1" ht="20.25" customHeight="1">
      <c r="A14" s="427" t="s">
        <v>573</v>
      </c>
      <c r="B14" s="425">
        <v>18.8582</v>
      </c>
      <c r="C14" s="426">
        <v>25506.8194</v>
      </c>
      <c r="D14" s="425">
        <v>110.9999</v>
      </c>
      <c r="E14" s="424">
        <v>15906.9292</v>
      </c>
      <c r="F14" s="424">
        <v>20005.956399999999</v>
      </c>
      <c r="G14" s="424">
        <v>32803.916899999997</v>
      </c>
      <c r="H14" s="424">
        <v>44338.595500000003</v>
      </c>
      <c r="I14" s="426">
        <v>29962.4048</v>
      </c>
      <c r="J14" s="425">
        <v>109.01</v>
      </c>
      <c r="K14" s="424">
        <v>25552.758000000002</v>
      </c>
      <c r="L14" s="424">
        <v>49871.890500000001</v>
      </c>
    </row>
    <row r="15" spans="1:12" s="418" customFormat="1" ht="20.25" customHeight="1">
      <c r="A15" s="427" t="s">
        <v>572</v>
      </c>
      <c r="B15" s="425">
        <v>6.6951999999999998</v>
      </c>
      <c r="C15" s="426">
        <v>23566.557400000002</v>
      </c>
      <c r="D15" s="425">
        <v>112.3125</v>
      </c>
      <c r="E15" s="424">
        <v>12675.600399999999</v>
      </c>
      <c r="F15" s="424">
        <v>16149.466</v>
      </c>
      <c r="G15" s="424">
        <v>30348.799800000001</v>
      </c>
      <c r="H15" s="424">
        <v>38441.019</v>
      </c>
      <c r="I15" s="426">
        <v>26552.0471</v>
      </c>
      <c r="J15" s="425">
        <v>105.63</v>
      </c>
      <c r="K15" s="424">
        <v>22783.507399999999</v>
      </c>
      <c r="L15" s="424">
        <v>53505.2768</v>
      </c>
    </row>
    <row r="16" spans="1:12" s="418" customFormat="1" ht="20.25" customHeight="1">
      <c r="A16" s="427" t="s">
        <v>571</v>
      </c>
      <c r="B16" s="425">
        <v>6.2431000000000001</v>
      </c>
      <c r="C16" s="426">
        <v>27122.037400000001</v>
      </c>
      <c r="D16" s="425">
        <v>109.42149999999999</v>
      </c>
      <c r="E16" s="424">
        <v>11224.8282</v>
      </c>
      <c r="F16" s="424">
        <v>12884.867700000001</v>
      </c>
      <c r="G16" s="424">
        <v>41742.554900000003</v>
      </c>
      <c r="H16" s="424">
        <v>66867.590899999996</v>
      </c>
      <c r="I16" s="426">
        <v>36469.0118</v>
      </c>
      <c r="J16" s="425">
        <v>106.48</v>
      </c>
      <c r="K16" s="424">
        <v>20141.2601</v>
      </c>
      <c r="L16" s="424">
        <v>41492.478600000002</v>
      </c>
    </row>
    <row r="17" spans="1:12" s="418" customFormat="1" ht="20.25" customHeight="1">
      <c r="A17" s="427" t="s">
        <v>570</v>
      </c>
      <c r="B17" s="425">
        <v>4.0006000000000004</v>
      </c>
      <c r="C17" s="426">
        <v>28209.660100000001</v>
      </c>
      <c r="D17" s="425">
        <v>109.02200000000001</v>
      </c>
      <c r="E17" s="424">
        <v>12653.3333</v>
      </c>
      <c r="F17" s="424">
        <v>18891.046300000002</v>
      </c>
      <c r="G17" s="424">
        <v>37452.917500000003</v>
      </c>
      <c r="H17" s="424">
        <v>58358.1492</v>
      </c>
      <c r="I17" s="426">
        <v>33956.267500000002</v>
      </c>
      <c r="J17" s="425">
        <v>106.27</v>
      </c>
      <c r="K17" s="424">
        <v>24094.800500000001</v>
      </c>
      <c r="L17" s="424">
        <v>57167.349699999999</v>
      </c>
    </row>
    <row r="18" spans="1:12" s="418" customFormat="1" ht="20.25" customHeight="1">
      <c r="A18" s="427" t="s">
        <v>569</v>
      </c>
      <c r="B18" s="425">
        <v>2.1137999999999999</v>
      </c>
      <c r="C18" s="426">
        <v>22967.201499999999</v>
      </c>
      <c r="D18" s="425">
        <v>103.5159</v>
      </c>
      <c r="E18" s="424">
        <v>12507.5077</v>
      </c>
      <c r="F18" s="424">
        <v>17622.599399999999</v>
      </c>
      <c r="G18" s="424">
        <v>27424.049900000002</v>
      </c>
      <c r="H18" s="424">
        <v>31551.621899999998</v>
      </c>
      <c r="I18" s="426">
        <v>22969.093000000001</v>
      </c>
      <c r="J18" s="425">
        <v>105.03</v>
      </c>
      <c r="K18" s="424">
        <v>22884.877499999999</v>
      </c>
      <c r="L18" s="424">
        <v>23986.413</v>
      </c>
    </row>
    <row r="19" spans="1:12" s="418" customFormat="1" ht="20.25" customHeight="1">
      <c r="A19" s="427" t="s">
        <v>568</v>
      </c>
      <c r="B19" s="425">
        <v>1.6760999999999999</v>
      </c>
      <c r="C19" s="426">
        <v>21945.139299999999</v>
      </c>
      <c r="D19" s="425">
        <v>101.71980000000001</v>
      </c>
      <c r="E19" s="424">
        <v>11177.6666</v>
      </c>
      <c r="F19" s="424">
        <v>13963.1875</v>
      </c>
      <c r="G19" s="424">
        <v>29262.889500000001</v>
      </c>
      <c r="H19" s="424">
        <v>36890.8995</v>
      </c>
      <c r="I19" s="426">
        <v>23833.590899999999</v>
      </c>
      <c r="J19" s="425">
        <v>98.21</v>
      </c>
      <c r="K19" s="424">
        <v>22100.208699999999</v>
      </c>
      <c r="L19" s="424">
        <v>33120.783799999997</v>
      </c>
    </row>
    <row r="20" spans="1:12" s="418" customFormat="1" ht="20.25" customHeight="1">
      <c r="A20" s="427" t="s">
        <v>567</v>
      </c>
      <c r="B20" s="425">
        <v>1.2325999999999999</v>
      </c>
      <c r="C20" s="426">
        <v>59734.029300000002</v>
      </c>
      <c r="D20" s="425">
        <v>101.38720000000001</v>
      </c>
      <c r="E20" s="424">
        <v>27264.2533</v>
      </c>
      <c r="F20" s="424">
        <v>37722.018900000003</v>
      </c>
      <c r="G20" s="424">
        <v>133806.40770000001</v>
      </c>
      <c r="H20" s="424">
        <v>251999.16209999999</v>
      </c>
      <c r="I20" s="426">
        <v>105331.58</v>
      </c>
      <c r="J20" s="425">
        <v>104.01</v>
      </c>
      <c r="K20" s="424">
        <v>30494.773300000001</v>
      </c>
      <c r="L20" s="424">
        <v>111954.2118</v>
      </c>
    </row>
    <row r="21" spans="1:12" s="418" customFormat="1" ht="20.25" customHeight="1" thickBot="1">
      <c r="A21" s="427" t="s">
        <v>566</v>
      </c>
      <c r="B21" s="425">
        <v>34.874099999999999</v>
      </c>
      <c r="C21" s="426">
        <v>31479.747500000001</v>
      </c>
      <c r="D21" s="425">
        <v>104.3378</v>
      </c>
      <c r="E21" s="424">
        <v>12848.8352</v>
      </c>
      <c r="F21" s="424">
        <v>18609.654999999999</v>
      </c>
      <c r="G21" s="424">
        <v>48707.390899999999</v>
      </c>
      <c r="H21" s="424">
        <v>84213.896500000003</v>
      </c>
      <c r="I21" s="426">
        <v>47222.396999999997</v>
      </c>
      <c r="J21" s="425">
        <v>99.99</v>
      </c>
      <c r="K21" s="424">
        <v>20928.5121</v>
      </c>
      <c r="L21" s="424">
        <v>60018.61</v>
      </c>
    </row>
    <row r="22" spans="1:12" s="418" customFormat="1" ht="20.25" customHeight="1" thickTop="1">
      <c r="A22" s="423" t="s">
        <v>224</v>
      </c>
      <c r="B22" s="422">
        <v>3693.1914000000002</v>
      </c>
      <c r="C22" s="421">
        <v>26842.817800000001</v>
      </c>
      <c r="D22" s="420">
        <v>107.4469</v>
      </c>
      <c r="E22" s="419">
        <v>14106.4761</v>
      </c>
      <c r="F22" s="419">
        <v>19674.233700000001</v>
      </c>
      <c r="G22" s="419">
        <v>35549.852800000001</v>
      </c>
      <c r="H22" s="419">
        <v>48718.034399999997</v>
      </c>
      <c r="I22" s="421">
        <v>31108.6126</v>
      </c>
      <c r="J22" s="420">
        <v>107.06</v>
      </c>
      <c r="K22" s="419">
        <v>23720.685799999999</v>
      </c>
      <c r="L22" s="419">
        <v>37670.062599999997</v>
      </c>
    </row>
    <row r="23" spans="1:12" s="418" customFormat="1">
      <c r="A23" s="417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</row>
  </sheetData>
  <mergeCells count="10">
    <mergeCell ref="C1:G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9" orientation="landscape" r:id="rId1"/>
  <headerFooter scaleWithDoc="0">
    <oddHeader>&amp;R&amp;"Arial,Obyčejné"Strana 13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9">
    <tabColor rgb="FFC00000"/>
    <pageSetUpPr fitToPage="1"/>
  </sheetPr>
  <dimension ref="A1:L26"/>
  <sheetViews>
    <sheetView showGridLines="0" zoomScaleNormal="100" workbookViewId="0">
      <selection activeCell="A10" sqref="A10"/>
    </sheetView>
  </sheetViews>
  <sheetFormatPr defaultColWidth="7.28515625" defaultRowHeight="12.75"/>
  <cols>
    <col min="1" max="1" width="50.42578125" style="417" customWidth="1"/>
    <col min="2" max="2" width="13.28515625" style="417" customWidth="1"/>
    <col min="3" max="10" width="9.28515625" style="417" customWidth="1"/>
    <col min="11" max="11" width="7.7109375" style="417" bestFit="1" customWidth="1"/>
    <col min="12" max="12" width="6.5703125" style="417" customWidth="1"/>
    <col min="13" max="255" width="7.28515625" style="417"/>
    <col min="256" max="256" width="46.7109375" style="417" customWidth="1"/>
    <col min="257" max="257" width="11.7109375" style="417" customWidth="1"/>
    <col min="258" max="263" width="7.85546875" style="417" customWidth="1"/>
    <col min="264" max="511" width="7.28515625" style="417"/>
    <col min="512" max="512" width="46.7109375" style="417" customWidth="1"/>
    <col min="513" max="513" width="11.7109375" style="417" customWidth="1"/>
    <col min="514" max="519" width="7.85546875" style="417" customWidth="1"/>
    <col min="520" max="767" width="7.28515625" style="417"/>
    <col min="768" max="768" width="46.7109375" style="417" customWidth="1"/>
    <col min="769" max="769" width="11.7109375" style="417" customWidth="1"/>
    <col min="770" max="775" width="7.85546875" style="417" customWidth="1"/>
    <col min="776" max="1023" width="7.28515625" style="417"/>
    <col min="1024" max="1024" width="46.7109375" style="417" customWidth="1"/>
    <col min="1025" max="1025" width="11.7109375" style="417" customWidth="1"/>
    <col min="1026" max="1031" width="7.85546875" style="417" customWidth="1"/>
    <col min="1032" max="1279" width="7.28515625" style="417"/>
    <col min="1280" max="1280" width="46.7109375" style="417" customWidth="1"/>
    <col min="1281" max="1281" width="11.7109375" style="417" customWidth="1"/>
    <col min="1282" max="1287" width="7.85546875" style="417" customWidth="1"/>
    <col min="1288" max="1535" width="7.28515625" style="417"/>
    <col min="1536" max="1536" width="46.7109375" style="417" customWidth="1"/>
    <col min="1537" max="1537" width="11.7109375" style="417" customWidth="1"/>
    <col min="1538" max="1543" width="7.85546875" style="417" customWidth="1"/>
    <col min="1544" max="1791" width="7.28515625" style="417"/>
    <col min="1792" max="1792" width="46.7109375" style="417" customWidth="1"/>
    <col min="1793" max="1793" width="11.7109375" style="417" customWidth="1"/>
    <col min="1794" max="1799" width="7.85546875" style="417" customWidth="1"/>
    <col min="1800" max="2047" width="7.28515625" style="417"/>
    <col min="2048" max="2048" width="46.7109375" style="417" customWidth="1"/>
    <col min="2049" max="2049" width="11.7109375" style="417" customWidth="1"/>
    <col min="2050" max="2055" width="7.85546875" style="417" customWidth="1"/>
    <col min="2056" max="2303" width="7.28515625" style="417"/>
    <col min="2304" max="2304" width="46.7109375" style="417" customWidth="1"/>
    <col min="2305" max="2305" width="11.7109375" style="417" customWidth="1"/>
    <col min="2306" max="2311" width="7.85546875" style="417" customWidth="1"/>
    <col min="2312" max="2559" width="7.28515625" style="417"/>
    <col min="2560" max="2560" width="46.7109375" style="417" customWidth="1"/>
    <col min="2561" max="2561" width="11.7109375" style="417" customWidth="1"/>
    <col min="2562" max="2567" width="7.85546875" style="417" customWidth="1"/>
    <col min="2568" max="2815" width="7.28515625" style="417"/>
    <col min="2816" max="2816" width="46.7109375" style="417" customWidth="1"/>
    <col min="2817" max="2817" width="11.7109375" style="417" customWidth="1"/>
    <col min="2818" max="2823" width="7.85546875" style="417" customWidth="1"/>
    <col min="2824" max="3071" width="7.28515625" style="417"/>
    <col min="3072" max="3072" width="46.7109375" style="417" customWidth="1"/>
    <col min="3073" max="3073" width="11.7109375" style="417" customWidth="1"/>
    <col min="3074" max="3079" width="7.85546875" style="417" customWidth="1"/>
    <col min="3080" max="3327" width="7.28515625" style="417"/>
    <col min="3328" max="3328" width="46.7109375" style="417" customWidth="1"/>
    <col min="3329" max="3329" width="11.7109375" style="417" customWidth="1"/>
    <col min="3330" max="3335" width="7.85546875" style="417" customWidth="1"/>
    <col min="3336" max="3583" width="7.28515625" style="417"/>
    <col min="3584" max="3584" width="46.7109375" style="417" customWidth="1"/>
    <col min="3585" max="3585" width="11.7109375" style="417" customWidth="1"/>
    <col min="3586" max="3591" width="7.85546875" style="417" customWidth="1"/>
    <col min="3592" max="3839" width="7.28515625" style="417"/>
    <col min="3840" max="3840" width="46.7109375" style="417" customWidth="1"/>
    <col min="3841" max="3841" width="11.7109375" style="417" customWidth="1"/>
    <col min="3842" max="3847" width="7.85546875" style="417" customWidth="1"/>
    <col min="3848" max="4095" width="7.28515625" style="417"/>
    <col min="4096" max="4096" width="46.7109375" style="417" customWidth="1"/>
    <col min="4097" max="4097" width="11.7109375" style="417" customWidth="1"/>
    <col min="4098" max="4103" width="7.85546875" style="417" customWidth="1"/>
    <col min="4104" max="4351" width="7.28515625" style="417"/>
    <col min="4352" max="4352" width="46.7109375" style="417" customWidth="1"/>
    <col min="4353" max="4353" width="11.7109375" style="417" customWidth="1"/>
    <col min="4354" max="4359" width="7.85546875" style="417" customWidth="1"/>
    <col min="4360" max="4607" width="7.28515625" style="417"/>
    <col min="4608" max="4608" width="46.7109375" style="417" customWidth="1"/>
    <col min="4609" max="4609" width="11.7109375" style="417" customWidth="1"/>
    <col min="4610" max="4615" width="7.85546875" style="417" customWidth="1"/>
    <col min="4616" max="4863" width="7.28515625" style="417"/>
    <col min="4864" max="4864" width="46.7109375" style="417" customWidth="1"/>
    <col min="4865" max="4865" width="11.7109375" style="417" customWidth="1"/>
    <col min="4866" max="4871" width="7.85546875" style="417" customWidth="1"/>
    <col min="4872" max="5119" width="7.28515625" style="417"/>
    <col min="5120" max="5120" width="46.7109375" style="417" customWidth="1"/>
    <col min="5121" max="5121" width="11.7109375" style="417" customWidth="1"/>
    <col min="5122" max="5127" width="7.85546875" style="417" customWidth="1"/>
    <col min="5128" max="5375" width="7.28515625" style="417"/>
    <col min="5376" max="5376" width="46.7109375" style="417" customWidth="1"/>
    <col min="5377" max="5377" width="11.7109375" style="417" customWidth="1"/>
    <col min="5378" max="5383" width="7.85546875" style="417" customWidth="1"/>
    <col min="5384" max="5631" width="7.28515625" style="417"/>
    <col min="5632" max="5632" width="46.7109375" style="417" customWidth="1"/>
    <col min="5633" max="5633" width="11.7109375" style="417" customWidth="1"/>
    <col min="5634" max="5639" width="7.85546875" style="417" customWidth="1"/>
    <col min="5640" max="5887" width="7.28515625" style="417"/>
    <col min="5888" max="5888" width="46.7109375" style="417" customWidth="1"/>
    <col min="5889" max="5889" width="11.7109375" style="417" customWidth="1"/>
    <col min="5890" max="5895" width="7.85546875" style="417" customWidth="1"/>
    <col min="5896" max="6143" width="7.28515625" style="417"/>
    <col min="6144" max="6144" width="46.7109375" style="417" customWidth="1"/>
    <col min="6145" max="6145" width="11.7109375" style="417" customWidth="1"/>
    <col min="6146" max="6151" width="7.85546875" style="417" customWidth="1"/>
    <col min="6152" max="6399" width="7.28515625" style="417"/>
    <col min="6400" max="6400" width="46.7109375" style="417" customWidth="1"/>
    <col min="6401" max="6401" width="11.7109375" style="417" customWidth="1"/>
    <col min="6402" max="6407" width="7.85546875" style="417" customWidth="1"/>
    <col min="6408" max="6655" width="7.28515625" style="417"/>
    <col min="6656" max="6656" width="46.7109375" style="417" customWidth="1"/>
    <col min="6657" max="6657" width="11.7109375" style="417" customWidth="1"/>
    <col min="6658" max="6663" width="7.85546875" style="417" customWidth="1"/>
    <col min="6664" max="6911" width="7.28515625" style="417"/>
    <col min="6912" max="6912" width="46.7109375" style="417" customWidth="1"/>
    <col min="6913" max="6913" width="11.7109375" style="417" customWidth="1"/>
    <col min="6914" max="6919" width="7.85546875" style="417" customWidth="1"/>
    <col min="6920" max="7167" width="7.28515625" style="417"/>
    <col min="7168" max="7168" width="46.7109375" style="417" customWidth="1"/>
    <col min="7169" max="7169" width="11.7109375" style="417" customWidth="1"/>
    <col min="7170" max="7175" width="7.85546875" style="417" customWidth="1"/>
    <col min="7176" max="7423" width="7.28515625" style="417"/>
    <col min="7424" max="7424" width="46.7109375" style="417" customWidth="1"/>
    <col min="7425" max="7425" width="11.7109375" style="417" customWidth="1"/>
    <col min="7426" max="7431" width="7.85546875" style="417" customWidth="1"/>
    <col min="7432" max="7679" width="7.28515625" style="417"/>
    <col min="7680" max="7680" width="46.7109375" style="417" customWidth="1"/>
    <col min="7681" max="7681" width="11.7109375" style="417" customWidth="1"/>
    <col min="7682" max="7687" width="7.85546875" style="417" customWidth="1"/>
    <col min="7688" max="7935" width="7.28515625" style="417"/>
    <col min="7936" max="7936" width="46.7109375" style="417" customWidth="1"/>
    <col min="7937" max="7937" width="11.7109375" style="417" customWidth="1"/>
    <col min="7938" max="7943" width="7.85546875" style="417" customWidth="1"/>
    <col min="7944" max="8191" width="7.28515625" style="417"/>
    <col min="8192" max="8192" width="46.7109375" style="417" customWidth="1"/>
    <col min="8193" max="8193" width="11.7109375" style="417" customWidth="1"/>
    <col min="8194" max="8199" width="7.85546875" style="417" customWidth="1"/>
    <col min="8200" max="8447" width="7.28515625" style="417"/>
    <col min="8448" max="8448" width="46.7109375" style="417" customWidth="1"/>
    <col min="8449" max="8449" width="11.7109375" style="417" customWidth="1"/>
    <col min="8450" max="8455" width="7.85546875" style="417" customWidth="1"/>
    <col min="8456" max="8703" width="7.28515625" style="417"/>
    <col min="8704" max="8704" width="46.7109375" style="417" customWidth="1"/>
    <col min="8705" max="8705" width="11.7109375" style="417" customWidth="1"/>
    <col min="8706" max="8711" width="7.85546875" style="417" customWidth="1"/>
    <col min="8712" max="8959" width="7.28515625" style="417"/>
    <col min="8960" max="8960" width="46.7109375" style="417" customWidth="1"/>
    <col min="8961" max="8961" width="11.7109375" style="417" customWidth="1"/>
    <col min="8962" max="8967" width="7.85546875" style="417" customWidth="1"/>
    <col min="8968" max="9215" width="7.28515625" style="417"/>
    <col min="9216" max="9216" width="46.7109375" style="417" customWidth="1"/>
    <col min="9217" max="9217" width="11.7109375" style="417" customWidth="1"/>
    <col min="9218" max="9223" width="7.85546875" style="417" customWidth="1"/>
    <col min="9224" max="9471" width="7.28515625" style="417"/>
    <col min="9472" max="9472" width="46.7109375" style="417" customWidth="1"/>
    <col min="9473" max="9473" width="11.7109375" style="417" customWidth="1"/>
    <col min="9474" max="9479" width="7.85546875" style="417" customWidth="1"/>
    <col min="9480" max="9727" width="7.28515625" style="417"/>
    <col min="9728" max="9728" width="46.7109375" style="417" customWidth="1"/>
    <col min="9729" max="9729" width="11.7109375" style="417" customWidth="1"/>
    <col min="9730" max="9735" width="7.85546875" style="417" customWidth="1"/>
    <col min="9736" max="9983" width="7.28515625" style="417"/>
    <col min="9984" max="9984" width="46.7109375" style="417" customWidth="1"/>
    <col min="9985" max="9985" width="11.7109375" style="417" customWidth="1"/>
    <col min="9986" max="9991" width="7.85546875" style="417" customWidth="1"/>
    <col min="9992" max="10239" width="7.28515625" style="417"/>
    <col min="10240" max="10240" width="46.7109375" style="417" customWidth="1"/>
    <col min="10241" max="10241" width="11.7109375" style="417" customWidth="1"/>
    <col min="10242" max="10247" width="7.85546875" style="417" customWidth="1"/>
    <col min="10248" max="10495" width="7.28515625" style="417"/>
    <col min="10496" max="10496" width="46.7109375" style="417" customWidth="1"/>
    <col min="10497" max="10497" width="11.7109375" style="417" customWidth="1"/>
    <col min="10498" max="10503" width="7.85546875" style="417" customWidth="1"/>
    <col min="10504" max="10751" width="7.28515625" style="417"/>
    <col min="10752" max="10752" width="46.7109375" style="417" customWidth="1"/>
    <col min="10753" max="10753" width="11.7109375" style="417" customWidth="1"/>
    <col min="10754" max="10759" width="7.85546875" style="417" customWidth="1"/>
    <col min="10760" max="11007" width="7.28515625" style="417"/>
    <col min="11008" max="11008" width="46.7109375" style="417" customWidth="1"/>
    <col min="11009" max="11009" width="11.7109375" style="417" customWidth="1"/>
    <col min="11010" max="11015" width="7.85546875" style="417" customWidth="1"/>
    <col min="11016" max="11263" width="7.28515625" style="417"/>
    <col min="11264" max="11264" width="46.7109375" style="417" customWidth="1"/>
    <col min="11265" max="11265" width="11.7109375" style="417" customWidth="1"/>
    <col min="11266" max="11271" width="7.85546875" style="417" customWidth="1"/>
    <col min="11272" max="11519" width="7.28515625" style="417"/>
    <col min="11520" max="11520" width="46.7109375" style="417" customWidth="1"/>
    <col min="11521" max="11521" width="11.7109375" style="417" customWidth="1"/>
    <col min="11522" max="11527" width="7.85546875" style="417" customWidth="1"/>
    <col min="11528" max="11775" width="7.28515625" style="417"/>
    <col min="11776" max="11776" width="46.7109375" style="417" customWidth="1"/>
    <col min="11777" max="11777" width="11.7109375" style="417" customWidth="1"/>
    <col min="11778" max="11783" width="7.85546875" style="417" customWidth="1"/>
    <col min="11784" max="12031" width="7.28515625" style="417"/>
    <col min="12032" max="12032" width="46.7109375" style="417" customWidth="1"/>
    <col min="12033" max="12033" width="11.7109375" style="417" customWidth="1"/>
    <col min="12034" max="12039" width="7.85546875" style="417" customWidth="1"/>
    <col min="12040" max="12287" width="7.28515625" style="417"/>
    <col min="12288" max="12288" width="46.7109375" style="417" customWidth="1"/>
    <col min="12289" max="12289" width="11.7109375" style="417" customWidth="1"/>
    <col min="12290" max="12295" width="7.85546875" style="417" customWidth="1"/>
    <col min="12296" max="12543" width="7.28515625" style="417"/>
    <col min="12544" max="12544" width="46.7109375" style="417" customWidth="1"/>
    <col min="12545" max="12545" width="11.7109375" style="417" customWidth="1"/>
    <col min="12546" max="12551" width="7.85546875" style="417" customWidth="1"/>
    <col min="12552" max="12799" width="7.28515625" style="417"/>
    <col min="12800" max="12800" width="46.7109375" style="417" customWidth="1"/>
    <col min="12801" max="12801" width="11.7109375" style="417" customWidth="1"/>
    <col min="12802" max="12807" width="7.85546875" style="417" customWidth="1"/>
    <col min="12808" max="13055" width="7.28515625" style="417"/>
    <col min="13056" max="13056" width="46.7109375" style="417" customWidth="1"/>
    <col min="13057" max="13057" width="11.7109375" style="417" customWidth="1"/>
    <col min="13058" max="13063" width="7.85546875" style="417" customWidth="1"/>
    <col min="13064" max="13311" width="7.28515625" style="417"/>
    <col min="13312" max="13312" width="46.7109375" style="417" customWidth="1"/>
    <col min="13313" max="13313" width="11.7109375" style="417" customWidth="1"/>
    <col min="13314" max="13319" width="7.85546875" style="417" customWidth="1"/>
    <col min="13320" max="13567" width="7.28515625" style="417"/>
    <col min="13568" max="13568" width="46.7109375" style="417" customWidth="1"/>
    <col min="13569" max="13569" width="11.7109375" style="417" customWidth="1"/>
    <col min="13570" max="13575" width="7.85546875" style="417" customWidth="1"/>
    <col min="13576" max="13823" width="7.28515625" style="417"/>
    <col min="13824" max="13824" width="46.7109375" style="417" customWidth="1"/>
    <col min="13825" max="13825" width="11.7109375" style="417" customWidth="1"/>
    <col min="13826" max="13831" width="7.85546875" style="417" customWidth="1"/>
    <col min="13832" max="14079" width="7.28515625" style="417"/>
    <col min="14080" max="14080" width="46.7109375" style="417" customWidth="1"/>
    <col min="14081" max="14081" width="11.7109375" style="417" customWidth="1"/>
    <col min="14082" max="14087" width="7.85546875" style="417" customWidth="1"/>
    <col min="14088" max="14335" width="7.28515625" style="417"/>
    <col min="14336" max="14336" width="46.7109375" style="417" customWidth="1"/>
    <col min="14337" max="14337" width="11.7109375" style="417" customWidth="1"/>
    <col min="14338" max="14343" width="7.85546875" style="417" customWidth="1"/>
    <col min="14344" max="14591" width="7.28515625" style="417"/>
    <col min="14592" max="14592" width="46.7109375" style="417" customWidth="1"/>
    <col min="14593" max="14593" width="11.7109375" style="417" customWidth="1"/>
    <col min="14594" max="14599" width="7.85546875" style="417" customWidth="1"/>
    <col min="14600" max="14847" width="7.28515625" style="417"/>
    <col min="14848" max="14848" width="46.7109375" style="417" customWidth="1"/>
    <col min="14849" max="14849" width="11.7109375" style="417" customWidth="1"/>
    <col min="14850" max="14855" width="7.85546875" style="417" customWidth="1"/>
    <col min="14856" max="15103" width="7.28515625" style="417"/>
    <col min="15104" max="15104" width="46.7109375" style="417" customWidth="1"/>
    <col min="15105" max="15105" width="11.7109375" style="417" customWidth="1"/>
    <col min="15106" max="15111" width="7.85546875" style="417" customWidth="1"/>
    <col min="15112" max="15359" width="7.28515625" style="417"/>
    <col min="15360" max="15360" width="46.7109375" style="417" customWidth="1"/>
    <col min="15361" max="15361" width="11.7109375" style="417" customWidth="1"/>
    <col min="15362" max="15367" width="7.85546875" style="417" customWidth="1"/>
    <col min="15368" max="15615" width="7.28515625" style="417"/>
    <col min="15616" max="15616" width="46.7109375" style="417" customWidth="1"/>
    <col min="15617" max="15617" width="11.7109375" style="417" customWidth="1"/>
    <col min="15618" max="15623" width="7.85546875" style="417" customWidth="1"/>
    <col min="15624" max="15871" width="7.28515625" style="417"/>
    <col min="15872" max="15872" width="46.7109375" style="417" customWidth="1"/>
    <col min="15873" max="15873" width="11.7109375" style="417" customWidth="1"/>
    <col min="15874" max="15879" width="7.85546875" style="417" customWidth="1"/>
    <col min="15880" max="16127" width="7.28515625" style="417"/>
    <col min="16128" max="16128" width="46.7109375" style="417" customWidth="1"/>
    <col min="16129" max="16129" width="11.7109375" style="417" customWidth="1"/>
    <col min="16130" max="16135" width="7.85546875" style="417" customWidth="1"/>
    <col min="16136" max="16384" width="7.28515625" style="417"/>
  </cols>
  <sheetData>
    <row r="1" spans="1:12" s="315" customFormat="1" ht="27.75" customHeight="1" thickBot="1">
      <c r="A1" s="318" t="s">
        <v>307</v>
      </c>
      <c r="B1" s="318"/>
      <c r="C1" s="318" t="s">
        <v>157</v>
      </c>
      <c r="D1" s="318"/>
      <c r="E1" s="318"/>
      <c r="F1" s="318"/>
      <c r="G1" s="318"/>
      <c r="H1" s="318"/>
      <c r="I1" s="318"/>
      <c r="J1" s="317" t="s">
        <v>195</v>
      </c>
    </row>
    <row r="2" spans="1:12" s="418" customFormat="1" ht="18.75" customHeight="1">
      <c r="A2" s="1550"/>
      <c r="B2" s="1550"/>
      <c r="C2" s="1550"/>
      <c r="D2" s="1550"/>
      <c r="E2" s="1550"/>
      <c r="F2" s="1550"/>
      <c r="G2" s="1550"/>
      <c r="H2" s="1550"/>
      <c r="I2" s="1550"/>
      <c r="J2" s="1550"/>
    </row>
    <row r="3" spans="1:12" ht="18.75" customHeight="1">
      <c r="A3" s="1532" t="s">
        <v>194</v>
      </c>
      <c r="B3" s="1532"/>
      <c r="C3" s="1532"/>
      <c r="D3" s="1532"/>
      <c r="E3" s="1532"/>
      <c r="F3" s="1532"/>
      <c r="G3" s="1532"/>
      <c r="H3" s="1532"/>
      <c r="I3" s="1532"/>
      <c r="J3" s="1532"/>
    </row>
    <row r="4" spans="1:12" ht="18.75" customHeight="1">
      <c r="A4" s="1565"/>
      <c r="B4" s="1565"/>
      <c r="C4" s="1565"/>
      <c r="D4" s="1565"/>
      <c r="E4" s="1565"/>
      <c r="F4" s="1565"/>
      <c r="G4" s="1565"/>
      <c r="H4" s="1565"/>
      <c r="I4" s="1565"/>
      <c r="J4" s="1565"/>
    </row>
    <row r="5" spans="1:12" ht="16.5" customHeight="1">
      <c r="A5" s="1539" t="s">
        <v>585</v>
      </c>
      <c r="B5" s="1539" t="s">
        <v>303</v>
      </c>
      <c r="C5" s="1533" t="s">
        <v>361</v>
      </c>
      <c r="D5" s="1534"/>
      <c r="E5" s="1533" t="s">
        <v>360</v>
      </c>
      <c r="F5" s="1547"/>
      <c r="G5" s="1547"/>
      <c r="H5" s="1534"/>
      <c r="I5" s="1533" t="s">
        <v>302</v>
      </c>
      <c r="J5" s="1534"/>
    </row>
    <row r="6" spans="1:12" ht="33" customHeight="1">
      <c r="A6" s="1540"/>
      <c r="B6" s="1542"/>
      <c r="C6" s="312" t="s">
        <v>300</v>
      </c>
      <c r="D6" s="312" t="s">
        <v>355</v>
      </c>
      <c r="E6" s="312" t="s">
        <v>359</v>
      </c>
      <c r="F6" s="312" t="s">
        <v>358</v>
      </c>
      <c r="G6" s="312" t="s">
        <v>357</v>
      </c>
      <c r="H6" s="312" t="s">
        <v>356</v>
      </c>
      <c r="I6" s="312" t="s">
        <v>300</v>
      </c>
      <c r="J6" s="312" t="s">
        <v>355</v>
      </c>
    </row>
    <row r="7" spans="1:12" ht="16.5" customHeight="1" thickBot="1">
      <c r="A7" s="1541"/>
      <c r="B7" s="311" t="s">
        <v>276</v>
      </c>
      <c r="C7" s="311" t="s">
        <v>275</v>
      </c>
      <c r="D7" s="311" t="s">
        <v>274</v>
      </c>
      <c r="E7" s="311" t="s">
        <v>275</v>
      </c>
      <c r="F7" s="311" t="s">
        <v>275</v>
      </c>
      <c r="G7" s="311" t="s">
        <v>275</v>
      </c>
      <c r="H7" s="311" t="s">
        <v>275</v>
      </c>
      <c r="I7" s="311" t="s">
        <v>275</v>
      </c>
      <c r="J7" s="311" t="s">
        <v>274</v>
      </c>
    </row>
    <row r="8" spans="1:12" ht="10.5" customHeight="1">
      <c r="A8" s="452"/>
      <c r="B8" s="309"/>
      <c r="C8" s="308"/>
      <c r="D8" s="348"/>
      <c r="E8" s="349"/>
      <c r="F8" s="349"/>
      <c r="G8" s="349"/>
      <c r="H8" s="349"/>
      <c r="I8" s="308"/>
      <c r="J8" s="348"/>
      <c r="K8" s="451"/>
      <c r="L8" s="451"/>
    </row>
    <row r="9" spans="1:12" ht="21" customHeight="1">
      <c r="A9" s="306" t="s">
        <v>584</v>
      </c>
      <c r="B9" s="303">
        <v>8.8864000000000001</v>
      </c>
      <c r="C9" s="302">
        <v>15195.9583</v>
      </c>
      <c r="D9" s="303">
        <v>104.5365</v>
      </c>
      <c r="E9" s="304">
        <v>11047.566199999999</v>
      </c>
      <c r="F9" s="304">
        <v>12467.922500000001</v>
      </c>
      <c r="G9" s="304">
        <v>22110.6754</v>
      </c>
      <c r="H9" s="304">
        <v>32765.324000000001</v>
      </c>
      <c r="I9" s="302">
        <v>19433.047399999999</v>
      </c>
      <c r="J9" s="303">
        <v>104.37</v>
      </c>
      <c r="K9" s="451"/>
      <c r="L9" s="451"/>
    </row>
    <row r="10" spans="1:12" ht="21" customHeight="1">
      <c r="A10" s="346" t="s">
        <v>583</v>
      </c>
      <c r="B10" s="342">
        <v>67.383499999999998</v>
      </c>
      <c r="C10" s="343">
        <v>18094.093700000001</v>
      </c>
      <c r="D10" s="342">
        <v>109.6905</v>
      </c>
      <c r="E10" s="344">
        <v>12060.747600000001</v>
      </c>
      <c r="F10" s="344">
        <v>13598.988600000001</v>
      </c>
      <c r="G10" s="344">
        <v>25287.669099999999</v>
      </c>
      <c r="H10" s="344">
        <v>33125.147599999997</v>
      </c>
      <c r="I10" s="343">
        <v>21003.084699999999</v>
      </c>
      <c r="J10" s="342">
        <v>109.19</v>
      </c>
      <c r="K10" s="451"/>
      <c r="L10" s="451"/>
    </row>
    <row r="11" spans="1:12" ht="21" customHeight="1">
      <c r="A11" s="346" t="s">
        <v>582</v>
      </c>
      <c r="B11" s="342">
        <v>3062.8832000000002</v>
      </c>
      <c r="C11" s="343">
        <v>28553.832999999999</v>
      </c>
      <c r="D11" s="342">
        <v>107.6494</v>
      </c>
      <c r="E11" s="344">
        <v>16873.436799999999</v>
      </c>
      <c r="F11" s="344">
        <v>21970.403200000001</v>
      </c>
      <c r="G11" s="344">
        <v>37340.901700000002</v>
      </c>
      <c r="H11" s="344">
        <v>51180.273399999998</v>
      </c>
      <c r="I11" s="343">
        <v>33407.9375</v>
      </c>
      <c r="J11" s="342">
        <v>107.4</v>
      </c>
      <c r="K11" s="451"/>
      <c r="L11" s="451"/>
    </row>
    <row r="12" spans="1:12" ht="21" customHeight="1" thickBot="1">
      <c r="A12" s="412" t="s">
        <v>363</v>
      </c>
      <c r="B12" s="408">
        <v>554.03819999999996</v>
      </c>
      <c r="C12" s="409">
        <v>16279.234200000001</v>
      </c>
      <c r="D12" s="408">
        <v>103.41240000000001</v>
      </c>
      <c r="E12" s="410">
        <v>11508.0118</v>
      </c>
      <c r="F12" s="410">
        <v>12568.968199999999</v>
      </c>
      <c r="G12" s="410">
        <v>23441.109499999999</v>
      </c>
      <c r="H12" s="410">
        <v>31840.622100000001</v>
      </c>
      <c r="I12" s="409">
        <v>19813.3577</v>
      </c>
      <c r="J12" s="408">
        <v>107.9</v>
      </c>
      <c r="K12" s="451"/>
      <c r="L12" s="451"/>
    </row>
    <row r="13" spans="1:12" s="448" customFormat="1" ht="21" customHeight="1" thickTop="1">
      <c r="A13" s="294" t="s">
        <v>224</v>
      </c>
      <c r="B13" s="291">
        <v>3693.1914000000002</v>
      </c>
      <c r="C13" s="290">
        <v>26842.817800000001</v>
      </c>
      <c r="D13" s="291">
        <v>107.4469</v>
      </c>
      <c r="E13" s="292">
        <v>14106.4761</v>
      </c>
      <c r="F13" s="292">
        <v>19674.233700000001</v>
      </c>
      <c r="G13" s="292">
        <v>35549.852800000001</v>
      </c>
      <c r="H13" s="292">
        <v>48718.034399999997</v>
      </c>
      <c r="I13" s="290">
        <v>31108.6126</v>
      </c>
      <c r="J13" s="291">
        <v>107.06</v>
      </c>
      <c r="K13" s="450"/>
      <c r="L13" s="449"/>
    </row>
    <row r="16" spans="1:12">
      <c r="B16" s="446"/>
      <c r="C16" s="446"/>
      <c r="D16" s="446"/>
      <c r="E16" s="446"/>
      <c r="F16" s="446"/>
      <c r="G16" s="446"/>
      <c r="H16" s="446"/>
      <c r="I16" s="446"/>
      <c r="J16" s="446"/>
      <c r="K16" s="446"/>
    </row>
    <row r="17" spans="1:11">
      <c r="A17" s="447"/>
      <c r="B17" s="446"/>
      <c r="C17" s="446"/>
      <c r="D17" s="446"/>
      <c r="E17" s="446"/>
      <c r="F17" s="446"/>
      <c r="G17" s="446"/>
      <c r="H17" s="446"/>
      <c r="I17" s="446"/>
      <c r="J17" s="446"/>
      <c r="K17" s="446"/>
    </row>
    <row r="18" spans="1:11">
      <c r="B18" s="446"/>
      <c r="C18" s="446"/>
      <c r="D18" s="446"/>
      <c r="E18" s="446"/>
      <c r="F18" s="446"/>
      <c r="G18" s="446"/>
      <c r="H18" s="446"/>
      <c r="I18" s="446"/>
      <c r="J18" s="446"/>
      <c r="K18" s="446"/>
    </row>
    <row r="19" spans="1:11">
      <c r="B19" s="446"/>
      <c r="C19" s="446"/>
      <c r="D19" s="446"/>
      <c r="E19" s="446"/>
      <c r="F19" s="446"/>
      <c r="G19" s="446"/>
      <c r="H19" s="446"/>
      <c r="I19" s="446"/>
      <c r="J19" s="446"/>
      <c r="K19" s="446"/>
    </row>
    <row r="20" spans="1:11" ht="15">
      <c r="A20" s="445"/>
      <c r="B20" s="446"/>
      <c r="C20" s="446"/>
      <c r="D20" s="446"/>
      <c r="E20" s="446"/>
      <c r="F20" s="446"/>
      <c r="G20" s="446"/>
      <c r="H20" s="446"/>
      <c r="I20" s="446"/>
      <c r="J20" s="446"/>
      <c r="K20" s="446"/>
    </row>
    <row r="21" spans="1:11" ht="15">
      <c r="A21" s="445"/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1:11" ht="15">
      <c r="A22" s="445"/>
      <c r="B22" s="446"/>
      <c r="C22" s="446"/>
      <c r="D22" s="446"/>
      <c r="E22" s="446"/>
      <c r="F22" s="446"/>
      <c r="G22" s="446"/>
      <c r="H22" s="446"/>
      <c r="I22" s="446"/>
      <c r="J22" s="446"/>
      <c r="K22" s="446"/>
    </row>
    <row r="23" spans="1:11" ht="15">
      <c r="A23" s="445"/>
      <c r="B23" s="446"/>
      <c r="C23" s="446"/>
      <c r="D23" s="446"/>
      <c r="E23" s="446"/>
      <c r="F23" s="446"/>
      <c r="G23" s="446"/>
      <c r="H23" s="446"/>
      <c r="I23" s="446"/>
      <c r="J23" s="446"/>
      <c r="K23" s="446"/>
    </row>
    <row r="24" spans="1:11" ht="15">
      <c r="A24" s="445"/>
      <c r="B24" s="446"/>
      <c r="C24" s="446"/>
      <c r="D24" s="446"/>
      <c r="E24" s="446"/>
      <c r="F24" s="446"/>
      <c r="G24" s="446"/>
      <c r="H24" s="446"/>
      <c r="I24" s="446"/>
      <c r="J24" s="446"/>
      <c r="K24" s="446"/>
    </row>
    <row r="25" spans="1:11" ht="15">
      <c r="A25" s="445"/>
      <c r="B25" s="446"/>
      <c r="C25" s="446"/>
      <c r="D25" s="446"/>
      <c r="E25" s="446"/>
      <c r="F25" s="446"/>
      <c r="G25" s="446"/>
      <c r="H25" s="446"/>
      <c r="I25" s="446"/>
      <c r="J25" s="446"/>
      <c r="K25" s="446"/>
    </row>
    <row r="26" spans="1:11" ht="15">
      <c r="A26" s="445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8" orientation="landscape" r:id="rId1"/>
  <headerFooter scaleWithDoc="0">
    <oddHeader>&amp;R&amp;"Arial,Obyčejné"Strana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I33"/>
  <sheetViews>
    <sheetView workbookViewId="0">
      <selection activeCell="M20" sqref="M20"/>
    </sheetView>
  </sheetViews>
  <sheetFormatPr defaultRowHeight="15"/>
  <cols>
    <col min="3" max="3" width="20.5703125" customWidth="1"/>
    <col min="4" max="5" width="18.7109375" customWidth="1"/>
    <col min="8" max="8" width="18.5703125" customWidth="1"/>
    <col min="9" max="9" width="10.85546875" customWidth="1"/>
    <col min="10" max="10" width="7.7109375" customWidth="1"/>
    <col min="12" max="12" width="17.28515625" customWidth="1"/>
    <col min="13" max="13" width="12.42578125" customWidth="1"/>
    <col min="14" max="14" width="12.140625" customWidth="1"/>
  </cols>
  <sheetData>
    <row r="1" spans="9:9" ht="20.25" customHeight="1">
      <c r="I1" s="1238" t="s">
        <v>590</v>
      </c>
    </row>
    <row r="33" spans="1:1">
      <c r="A33" s="488" t="s">
        <v>24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0">
    <tabColor rgb="FFC00000"/>
    <pageSetUpPr fitToPage="1"/>
  </sheetPr>
  <dimension ref="A1:J19"/>
  <sheetViews>
    <sheetView showGridLines="0" zoomScaleNormal="100" workbookViewId="0">
      <selection activeCell="A10" sqref="A10"/>
    </sheetView>
  </sheetViews>
  <sheetFormatPr defaultColWidth="7.28515625" defaultRowHeight="12.75"/>
  <cols>
    <col min="1" max="1" width="29.140625" style="417" customWidth="1"/>
    <col min="2" max="2" width="13.28515625" style="417" customWidth="1"/>
    <col min="3" max="10" width="10" style="417" customWidth="1"/>
    <col min="11" max="237" width="7.28515625" style="417"/>
    <col min="238" max="238" width="23.5703125" style="417" customWidth="1"/>
    <col min="239" max="239" width="11.7109375" style="417" customWidth="1"/>
    <col min="240" max="245" width="7.85546875" style="417" customWidth="1"/>
    <col min="246" max="493" width="7.28515625" style="417"/>
    <col min="494" max="494" width="23.5703125" style="417" customWidth="1"/>
    <col min="495" max="495" width="11.7109375" style="417" customWidth="1"/>
    <col min="496" max="501" width="7.85546875" style="417" customWidth="1"/>
    <col min="502" max="749" width="7.28515625" style="417"/>
    <col min="750" max="750" width="23.5703125" style="417" customWidth="1"/>
    <col min="751" max="751" width="11.7109375" style="417" customWidth="1"/>
    <col min="752" max="757" width="7.85546875" style="417" customWidth="1"/>
    <col min="758" max="1005" width="7.28515625" style="417"/>
    <col min="1006" max="1006" width="23.5703125" style="417" customWidth="1"/>
    <col min="1007" max="1007" width="11.7109375" style="417" customWidth="1"/>
    <col min="1008" max="1013" width="7.85546875" style="417" customWidth="1"/>
    <col min="1014" max="1261" width="7.28515625" style="417"/>
    <col min="1262" max="1262" width="23.5703125" style="417" customWidth="1"/>
    <col min="1263" max="1263" width="11.7109375" style="417" customWidth="1"/>
    <col min="1264" max="1269" width="7.85546875" style="417" customWidth="1"/>
    <col min="1270" max="1517" width="7.28515625" style="417"/>
    <col min="1518" max="1518" width="23.5703125" style="417" customWidth="1"/>
    <col min="1519" max="1519" width="11.7109375" style="417" customWidth="1"/>
    <col min="1520" max="1525" width="7.85546875" style="417" customWidth="1"/>
    <col min="1526" max="1773" width="7.28515625" style="417"/>
    <col min="1774" max="1774" width="23.5703125" style="417" customWidth="1"/>
    <col min="1775" max="1775" width="11.7109375" style="417" customWidth="1"/>
    <col min="1776" max="1781" width="7.85546875" style="417" customWidth="1"/>
    <col min="1782" max="2029" width="7.28515625" style="417"/>
    <col min="2030" max="2030" width="23.5703125" style="417" customWidth="1"/>
    <col min="2031" max="2031" width="11.7109375" style="417" customWidth="1"/>
    <col min="2032" max="2037" width="7.85546875" style="417" customWidth="1"/>
    <col min="2038" max="2285" width="7.28515625" style="417"/>
    <col min="2286" max="2286" width="23.5703125" style="417" customWidth="1"/>
    <col min="2287" max="2287" width="11.7109375" style="417" customWidth="1"/>
    <col min="2288" max="2293" width="7.85546875" style="417" customWidth="1"/>
    <col min="2294" max="2541" width="7.28515625" style="417"/>
    <col min="2542" max="2542" width="23.5703125" style="417" customWidth="1"/>
    <col min="2543" max="2543" width="11.7109375" style="417" customWidth="1"/>
    <col min="2544" max="2549" width="7.85546875" style="417" customWidth="1"/>
    <col min="2550" max="2797" width="7.28515625" style="417"/>
    <col min="2798" max="2798" width="23.5703125" style="417" customWidth="1"/>
    <col min="2799" max="2799" width="11.7109375" style="417" customWidth="1"/>
    <col min="2800" max="2805" width="7.85546875" style="417" customWidth="1"/>
    <col min="2806" max="3053" width="7.28515625" style="417"/>
    <col min="3054" max="3054" width="23.5703125" style="417" customWidth="1"/>
    <col min="3055" max="3055" width="11.7109375" style="417" customWidth="1"/>
    <col min="3056" max="3061" width="7.85546875" style="417" customWidth="1"/>
    <col min="3062" max="3309" width="7.28515625" style="417"/>
    <col min="3310" max="3310" width="23.5703125" style="417" customWidth="1"/>
    <col min="3311" max="3311" width="11.7109375" style="417" customWidth="1"/>
    <col min="3312" max="3317" width="7.85546875" style="417" customWidth="1"/>
    <col min="3318" max="3565" width="7.28515625" style="417"/>
    <col min="3566" max="3566" width="23.5703125" style="417" customWidth="1"/>
    <col min="3567" max="3567" width="11.7109375" style="417" customWidth="1"/>
    <col min="3568" max="3573" width="7.85546875" style="417" customWidth="1"/>
    <col min="3574" max="3821" width="7.28515625" style="417"/>
    <col min="3822" max="3822" width="23.5703125" style="417" customWidth="1"/>
    <col min="3823" max="3823" width="11.7109375" style="417" customWidth="1"/>
    <col min="3824" max="3829" width="7.85546875" style="417" customWidth="1"/>
    <col min="3830" max="4077" width="7.28515625" style="417"/>
    <col min="4078" max="4078" width="23.5703125" style="417" customWidth="1"/>
    <col min="4079" max="4079" width="11.7109375" style="417" customWidth="1"/>
    <col min="4080" max="4085" width="7.85546875" style="417" customWidth="1"/>
    <col min="4086" max="4333" width="7.28515625" style="417"/>
    <col min="4334" max="4334" width="23.5703125" style="417" customWidth="1"/>
    <col min="4335" max="4335" width="11.7109375" style="417" customWidth="1"/>
    <col min="4336" max="4341" width="7.85546875" style="417" customWidth="1"/>
    <col min="4342" max="4589" width="7.28515625" style="417"/>
    <col min="4590" max="4590" width="23.5703125" style="417" customWidth="1"/>
    <col min="4591" max="4591" width="11.7109375" style="417" customWidth="1"/>
    <col min="4592" max="4597" width="7.85546875" style="417" customWidth="1"/>
    <col min="4598" max="4845" width="7.28515625" style="417"/>
    <col min="4846" max="4846" width="23.5703125" style="417" customWidth="1"/>
    <col min="4847" max="4847" width="11.7109375" style="417" customWidth="1"/>
    <col min="4848" max="4853" width="7.85546875" style="417" customWidth="1"/>
    <col min="4854" max="5101" width="7.28515625" style="417"/>
    <col min="5102" max="5102" width="23.5703125" style="417" customWidth="1"/>
    <col min="5103" max="5103" width="11.7109375" style="417" customWidth="1"/>
    <col min="5104" max="5109" width="7.85546875" style="417" customWidth="1"/>
    <col min="5110" max="5357" width="7.28515625" style="417"/>
    <col min="5358" max="5358" width="23.5703125" style="417" customWidth="1"/>
    <col min="5359" max="5359" width="11.7109375" style="417" customWidth="1"/>
    <col min="5360" max="5365" width="7.85546875" style="417" customWidth="1"/>
    <col min="5366" max="5613" width="7.28515625" style="417"/>
    <col min="5614" max="5614" width="23.5703125" style="417" customWidth="1"/>
    <col min="5615" max="5615" width="11.7109375" style="417" customWidth="1"/>
    <col min="5616" max="5621" width="7.85546875" style="417" customWidth="1"/>
    <col min="5622" max="5869" width="7.28515625" style="417"/>
    <col min="5870" max="5870" width="23.5703125" style="417" customWidth="1"/>
    <col min="5871" max="5871" width="11.7109375" style="417" customWidth="1"/>
    <col min="5872" max="5877" width="7.85546875" style="417" customWidth="1"/>
    <col min="5878" max="6125" width="7.28515625" style="417"/>
    <col min="6126" max="6126" width="23.5703125" style="417" customWidth="1"/>
    <col min="6127" max="6127" width="11.7109375" style="417" customWidth="1"/>
    <col min="6128" max="6133" width="7.85546875" style="417" customWidth="1"/>
    <col min="6134" max="6381" width="7.28515625" style="417"/>
    <col min="6382" max="6382" width="23.5703125" style="417" customWidth="1"/>
    <col min="6383" max="6383" width="11.7109375" style="417" customWidth="1"/>
    <col min="6384" max="6389" width="7.85546875" style="417" customWidth="1"/>
    <col min="6390" max="6637" width="7.28515625" style="417"/>
    <col min="6638" max="6638" width="23.5703125" style="417" customWidth="1"/>
    <col min="6639" max="6639" width="11.7109375" style="417" customWidth="1"/>
    <col min="6640" max="6645" width="7.85546875" style="417" customWidth="1"/>
    <col min="6646" max="6893" width="7.28515625" style="417"/>
    <col min="6894" max="6894" width="23.5703125" style="417" customWidth="1"/>
    <col min="6895" max="6895" width="11.7109375" style="417" customWidth="1"/>
    <col min="6896" max="6901" width="7.85546875" style="417" customWidth="1"/>
    <col min="6902" max="7149" width="7.28515625" style="417"/>
    <col min="7150" max="7150" width="23.5703125" style="417" customWidth="1"/>
    <col min="7151" max="7151" width="11.7109375" style="417" customWidth="1"/>
    <col min="7152" max="7157" width="7.85546875" style="417" customWidth="1"/>
    <col min="7158" max="7405" width="7.28515625" style="417"/>
    <col min="7406" max="7406" width="23.5703125" style="417" customWidth="1"/>
    <col min="7407" max="7407" width="11.7109375" style="417" customWidth="1"/>
    <col min="7408" max="7413" width="7.85546875" style="417" customWidth="1"/>
    <col min="7414" max="7661" width="7.28515625" style="417"/>
    <col min="7662" max="7662" width="23.5703125" style="417" customWidth="1"/>
    <col min="7663" max="7663" width="11.7109375" style="417" customWidth="1"/>
    <col min="7664" max="7669" width="7.85546875" style="417" customWidth="1"/>
    <col min="7670" max="7917" width="7.28515625" style="417"/>
    <col min="7918" max="7918" width="23.5703125" style="417" customWidth="1"/>
    <col min="7919" max="7919" width="11.7109375" style="417" customWidth="1"/>
    <col min="7920" max="7925" width="7.85546875" style="417" customWidth="1"/>
    <col min="7926" max="8173" width="7.28515625" style="417"/>
    <col min="8174" max="8174" width="23.5703125" style="417" customWidth="1"/>
    <col min="8175" max="8175" width="11.7109375" style="417" customWidth="1"/>
    <col min="8176" max="8181" width="7.85546875" style="417" customWidth="1"/>
    <col min="8182" max="8429" width="7.28515625" style="417"/>
    <col min="8430" max="8430" width="23.5703125" style="417" customWidth="1"/>
    <col min="8431" max="8431" width="11.7109375" style="417" customWidth="1"/>
    <col min="8432" max="8437" width="7.85546875" style="417" customWidth="1"/>
    <col min="8438" max="8685" width="7.28515625" style="417"/>
    <col min="8686" max="8686" width="23.5703125" style="417" customWidth="1"/>
    <col min="8687" max="8687" width="11.7109375" style="417" customWidth="1"/>
    <col min="8688" max="8693" width="7.85546875" style="417" customWidth="1"/>
    <col min="8694" max="8941" width="7.28515625" style="417"/>
    <col min="8942" max="8942" width="23.5703125" style="417" customWidth="1"/>
    <col min="8943" max="8943" width="11.7109375" style="417" customWidth="1"/>
    <col min="8944" max="8949" width="7.85546875" style="417" customWidth="1"/>
    <col min="8950" max="9197" width="7.28515625" style="417"/>
    <col min="9198" max="9198" width="23.5703125" style="417" customWidth="1"/>
    <col min="9199" max="9199" width="11.7109375" style="417" customWidth="1"/>
    <col min="9200" max="9205" width="7.85546875" style="417" customWidth="1"/>
    <col min="9206" max="9453" width="7.28515625" style="417"/>
    <col min="9454" max="9454" width="23.5703125" style="417" customWidth="1"/>
    <col min="9455" max="9455" width="11.7109375" style="417" customWidth="1"/>
    <col min="9456" max="9461" width="7.85546875" style="417" customWidth="1"/>
    <col min="9462" max="9709" width="7.28515625" style="417"/>
    <col min="9710" max="9710" width="23.5703125" style="417" customWidth="1"/>
    <col min="9711" max="9711" width="11.7109375" style="417" customWidth="1"/>
    <col min="9712" max="9717" width="7.85546875" style="417" customWidth="1"/>
    <col min="9718" max="9965" width="7.28515625" style="417"/>
    <col min="9966" max="9966" width="23.5703125" style="417" customWidth="1"/>
    <col min="9967" max="9967" width="11.7109375" style="417" customWidth="1"/>
    <col min="9968" max="9973" width="7.85546875" style="417" customWidth="1"/>
    <col min="9974" max="10221" width="7.28515625" style="417"/>
    <col min="10222" max="10222" width="23.5703125" style="417" customWidth="1"/>
    <col min="10223" max="10223" width="11.7109375" style="417" customWidth="1"/>
    <col min="10224" max="10229" width="7.85546875" style="417" customWidth="1"/>
    <col min="10230" max="10477" width="7.28515625" style="417"/>
    <col min="10478" max="10478" width="23.5703125" style="417" customWidth="1"/>
    <col min="10479" max="10479" width="11.7109375" style="417" customWidth="1"/>
    <col min="10480" max="10485" width="7.85546875" style="417" customWidth="1"/>
    <col min="10486" max="10733" width="7.28515625" style="417"/>
    <col min="10734" max="10734" width="23.5703125" style="417" customWidth="1"/>
    <col min="10735" max="10735" width="11.7109375" style="417" customWidth="1"/>
    <col min="10736" max="10741" width="7.85546875" style="417" customWidth="1"/>
    <col min="10742" max="10989" width="7.28515625" style="417"/>
    <col min="10990" max="10990" width="23.5703125" style="417" customWidth="1"/>
    <col min="10991" max="10991" width="11.7109375" style="417" customWidth="1"/>
    <col min="10992" max="10997" width="7.85546875" style="417" customWidth="1"/>
    <col min="10998" max="11245" width="7.28515625" style="417"/>
    <col min="11246" max="11246" width="23.5703125" style="417" customWidth="1"/>
    <col min="11247" max="11247" width="11.7109375" style="417" customWidth="1"/>
    <col min="11248" max="11253" width="7.85546875" style="417" customWidth="1"/>
    <col min="11254" max="11501" width="7.28515625" style="417"/>
    <col min="11502" max="11502" width="23.5703125" style="417" customWidth="1"/>
    <col min="11503" max="11503" width="11.7109375" style="417" customWidth="1"/>
    <col min="11504" max="11509" width="7.85546875" style="417" customWidth="1"/>
    <col min="11510" max="11757" width="7.28515625" style="417"/>
    <col min="11758" max="11758" width="23.5703125" style="417" customWidth="1"/>
    <col min="11759" max="11759" width="11.7109375" style="417" customWidth="1"/>
    <col min="11760" max="11765" width="7.85546875" style="417" customWidth="1"/>
    <col min="11766" max="12013" width="7.28515625" style="417"/>
    <col min="12014" max="12014" width="23.5703125" style="417" customWidth="1"/>
    <col min="12015" max="12015" width="11.7109375" style="417" customWidth="1"/>
    <col min="12016" max="12021" width="7.85546875" style="417" customWidth="1"/>
    <col min="12022" max="12269" width="7.28515625" style="417"/>
    <col min="12270" max="12270" width="23.5703125" style="417" customWidth="1"/>
    <col min="12271" max="12271" width="11.7109375" style="417" customWidth="1"/>
    <col min="12272" max="12277" width="7.85546875" style="417" customWidth="1"/>
    <col min="12278" max="12525" width="7.28515625" style="417"/>
    <col min="12526" max="12526" width="23.5703125" style="417" customWidth="1"/>
    <col min="12527" max="12527" width="11.7109375" style="417" customWidth="1"/>
    <col min="12528" max="12533" width="7.85546875" style="417" customWidth="1"/>
    <col min="12534" max="12781" width="7.28515625" style="417"/>
    <col min="12782" max="12782" width="23.5703125" style="417" customWidth="1"/>
    <col min="12783" max="12783" width="11.7109375" style="417" customWidth="1"/>
    <col min="12784" max="12789" width="7.85546875" style="417" customWidth="1"/>
    <col min="12790" max="13037" width="7.28515625" style="417"/>
    <col min="13038" max="13038" width="23.5703125" style="417" customWidth="1"/>
    <col min="13039" max="13039" width="11.7109375" style="417" customWidth="1"/>
    <col min="13040" max="13045" width="7.85546875" style="417" customWidth="1"/>
    <col min="13046" max="13293" width="7.28515625" style="417"/>
    <col min="13294" max="13294" width="23.5703125" style="417" customWidth="1"/>
    <col min="13295" max="13295" width="11.7109375" style="417" customWidth="1"/>
    <col min="13296" max="13301" width="7.85546875" style="417" customWidth="1"/>
    <col min="13302" max="13549" width="7.28515625" style="417"/>
    <col min="13550" max="13550" width="23.5703125" style="417" customWidth="1"/>
    <col min="13551" max="13551" width="11.7109375" style="417" customWidth="1"/>
    <col min="13552" max="13557" width="7.85546875" style="417" customWidth="1"/>
    <col min="13558" max="13805" width="7.28515625" style="417"/>
    <col min="13806" max="13806" width="23.5703125" style="417" customWidth="1"/>
    <col min="13807" max="13807" width="11.7109375" style="417" customWidth="1"/>
    <col min="13808" max="13813" width="7.85546875" style="417" customWidth="1"/>
    <col min="13814" max="14061" width="7.28515625" style="417"/>
    <col min="14062" max="14062" width="23.5703125" style="417" customWidth="1"/>
    <col min="14063" max="14063" width="11.7109375" style="417" customWidth="1"/>
    <col min="14064" max="14069" width="7.85546875" style="417" customWidth="1"/>
    <col min="14070" max="14317" width="7.28515625" style="417"/>
    <col min="14318" max="14318" width="23.5703125" style="417" customWidth="1"/>
    <col min="14319" max="14319" width="11.7109375" style="417" customWidth="1"/>
    <col min="14320" max="14325" width="7.85546875" style="417" customWidth="1"/>
    <col min="14326" max="14573" width="7.28515625" style="417"/>
    <col min="14574" max="14574" width="23.5703125" style="417" customWidth="1"/>
    <col min="14575" max="14575" width="11.7109375" style="417" customWidth="1"/>
    <col min="14576" max="14581" width="7.85546875" style="417" customWidth="1"/>
    <col min="14582" max="14829" width="7.28515625" style="417"/>
    <col min="14830" max="14830" width="23.5703125" style="417" customWidth="1"/>
    <col min="14831" max="14831" width="11.7109375" style="417" customWidth="1"/>
    <col min="14832" max="14837" width="7.85546875" style="417" customWidth="1"/>
    <col min="14838" max="15085" width="7.28515625" style="417"/>
    <col min="15086" max="15086" width="23.5703125" style="417" customWidth="1"/>
    <col min="15087" max="15087" width="11.7109375" style="417" customWidth="1"/>
    <col min="15088" max="15093" width="7.85546875" style="417" customWidth="1"/>
    <col min="15094" max="15341" width="7.28515625" style="417"/>
    <col min="15342" max="15342" width="23.5703125" style="417" customWidth="1"/>
    <col min="15343" max="15343" width="11.7109375" style="417" customWidth="1"/>
    <col min="15344" max="15349" width="7.85546875" style="417" customWidth="1"/>
    <col min="15350" max="15597" width="7.28515625" style="417"/>
    <col min="15598" max="15598" width="23.5703125" style="417" customWidth="1"/>
    <col min="15599" max="15599" width="11.7109375" style="417" customWidth="1"/>
    <col min="15600" max="15605" width="7.85546875" style="417" customWidth="1"/>
    <col min="15606" max="15853" width="7.28515625" style="417"/>
    <col min="15854" max="15854" width="23.5703125" style="417" customWidth="1"/>
    <col min="15855" max="15855" width="11.7109375" style="417" customWidth="1"/>
    <col min="15856" max="15861" width="7.85546875" style="417" customWidth="1"/>
    <col min="15862" max="16109" width="7.28515625" style="417"/>
    <col min="16110" max="16110" width="23.5703125" style="417" customWidth="1"/>
    <col min="16111" max="16111" width="11.7109375" style="417" customWidth="1"/>
    <col min="16112" max="16117" width="7.85546875" style="417" customWidth="1"/>
    <col min="16118" max="16384" width="7.28515625" style="417"/>
  </cols>
  <sheetData>
    <row r="1" spans="1:10" s="315" customFormat="1" ht="28.5" customHeight="1" thickBot="1">
      <c r="A1" s="318" t="s">
        <v>307</v>
      </c>
      <c r="B1" s="318"/>
      <c r="C1" s="1531" t="s">
        <v>157</v>
      </c>
      <c r="D1" s="1531"/>
      <c r="E1" s="1531"/>
      <c r="F1" s="1531"/>
      <c r="G1" s="318"/>
      <c r="H1" s="318"/>
      <c r="I1" s="318"/>
      <c r="J1" s="317" t="s">
        <v>193</v>
      </c>
    </row>
    <row r="2" spans="1:10" s="418" customFormat="1" ht="18.75" customHeight="1">
      <c r="A2" s="1550"/>
      <c r="B2" s="1550"/>
      <c r="C2" s="1550"/>
      <c r="D2" s="1550"/>
      <c r="E2" s="1550"/>
      <c r="F2" s="1550"/>
      <c r="G2" s="1550"/>
      <c r="H2" s="1550"/>
      <c r="I2" s="1550"/>
      <c r="J2" s="1550"/>
    </row>
    <row r="3" spans="1:10" ht="18.75" customHeight="1">
      <c r="A3" s="1532" t="s">
        <v>192</v>
      </c>
      <c r="B3" s="1532"/>
      <c r="C3" s="1532"/>
      <c r="D3" s="1532"/>
      <c r="E3" s="1532"/>
      <c r="F3" s="1532"/>
      <c r="G3" s="1532"/>
      <c r="H3" s="1532"/>
      <c r="I3" s="1532"/>
      <c r="J3" s="1532"/>
    </row>
    <row r="4" spans="1:10" ht="18.75" customHeight="1">
      <c r="A4" s="1565"/>
      <c r="B4" s="1565"/>
      <c r="C4" s="1565"/>
      <c r="D4" s="1565"/>
      <c r="E4" s="1565"/>
      <c r="F4" s="1565"/>
      <c r="G4" s="1565"/>
      <c r="H4" s="1565"/>
      <c r="I4" s="1565"/>
      <c r="J4" s="1565"/>
    </row>
    <row r="5" spans="1:10" ht="16.5" customHeight="1">
      <c r="A5" s="1539" t="s">
        <v>588</v>
      </c>
      <c r="B5" s="1539" t="s">
        <v>303</v>
      </c>
      <c r="C5" s="1533" t="s">
        <v>361</v>
      </c>
      <c r="D5" s="1534"/>
      <c r="E5" s="1533" t="s">
        <v>360</v>
      </c>
      <c r="F5" s="1547"/>
      <c r="G5" s="1547"/>
      <c r="H5" s="1534"/>
      <c r="I5" s="1533" t="s">
        <v>302</v>
      </c>
      <c r="J5" s="1534"/>
    </row>
    <row r="6" spans="1:10" ht="32.25" customHeight="1">
      <c r="A6" s="1540"/>
      <c r="B6" s="1542"/>
      <c r="C6" s="312" t="s">
        <v>300</v>
      </c>
      <c r="D6" s="312" t="s">
        <v>355</v>
      </c>
      <c r="E6" s="312" t="s">
        <v>359</v>
      </c>
      <c r="F6" s="312" t="s">
        <v>358</v>
      </c>
      <c r="G6" s="312" t="s">
        <v>357</v>
      </c>
      <c r="H6" s="312" t="s">
        <v>356</v>
      </c>
      <c r="I6" s="312" t="s">
        <v>300</v>
      </c>
      <c r="J6" s="312" t="s">
        <v>355</v>
      </c>
    </row>
    <row r="7" spans="1:10" ht="16.5" customHeight="1" thickBot="1">
      <c r="A7" s="1541"/>
      <c r="B7" s="311" t="s">
        <v>276</v>
      </c>
      <c r="C7" s="311" t="s">
        <v>275</v>
      </c>
      <c r="D7" s="311" t="s">
        <v>274</v>
      </c>
      <c r="E7" s="311" t="s">
        <v>275</v>
      </c>
      <c r="F7" s="311" t="s">
        <v>275</v>
      </c>
      <c r="G7" s="311" t="s">
        <v>275</v>
      </c>
      <c r="H7" s="311" t="s">
        <v>275</v>
      </c>
      <c r="I7" s="311" t="s">
        <v>275</v>
      </c>
      <c r="J7" s="311" t="s">
        <v>274</v>
      </c>
    </row>
    <row r="8" spans="1:10" ht="22.5" hidden="1" customHeight="1">
      <c r="A8" s="350"/>
      <c r="B8" s="350"/>
      <c r="C8" s="350"/>
      <c r="D8" s="350"/>
      <c r="E8" s="350"/>
      <c r="F8" s="350"/>
      <c r="G8" s="350"/>
      <c r="H8" s="350"/>
      <c r="I8" s="350"/>
      <c r="J8" s="350"/>
    </row>
    <row r="9" spans="1:10" ht="22.5" hidden="1" customHeight="1" thickBot="1">
      <c r="A9" s="350"/>
      <c r="B9" s="350"/>
      <c r="C9" s="350"/>
      <c r="D9" s="350"/>
      <c r="E9" s="350"/>
      <c r="F9" s="350"/>
      <c r="G9" s="350"/>
      <c r="H9" s="350"/>
      <c r="I9" s="350"/>
      <c r="J9" s="350"/>
    </row>
    <row r="10" spans="1:10" ht="10.5" customHeight="1">
      <c r="A10" s="452"/>
      <c r="B10" s="309"/>
      <c r="C10" s="308"/>
      <c r="D10" s="348"/>
      <c r="E10" s="349"/>
      <c r="F10" s="349"/>
      <c r="G10" s="349"/>
      <c r="H10" s="349"/>
      <c r="I10" s="308"/>
      <c r="J10" s="348"/>
    </row>
    <row r="11" spans="1:10" ht="20.25" customHeight="1">
      <c r="A11" s="306" t="s">
        <v>587</v>
      </c>
      <c r="B11" s="303">
        <v>3585.1095</v>
      </c>
      <c r="C11" s="302">
        <v>26955.5229</v>
      </c>
      <c r="D11" s="303">
        <v>107.4487</v>
      </c>
      <c r="E11" s="304">
        <v>14227.209500000001</v>
      </c>
      <c r="F11" s="304">
        <v>19826.7392</v>
      </c>
      <c r="G11" s="304">
        <v>35672.752200000003</v>
      </c>
      <c r="H11" s="304">
        <v>48843.424299999999</v>
      </c>
      <c r="I11" s="302">
        <v>31237.039000000001</v>
      </c>
      <c r="J11" s="303">
        <v>107.05</v>
      </c>
    </row>
    <row r="12" spans="1:10" ht="20.25" customHeight="1" thickBot="1">
      <c r="A12" s="346" t="s">
        <v>586</v>
      </c>
      <c r="B12" s="342">
        <v>108.0819</v>
      </c>
      <c r="C12" s="343">
        <v>22582.404299999998</v>
      </c>
      <c r="D12" s="342">
        <v>108.2794</v>
      </c>
      <c r="E12" s="344">
        <v>12558.275</v>
      </c>
      <c r="F12" s="344">
        <v>15538.522000000001</v>
      </c>
      <c r="G12" s="344">
        <v>30753.1361</v>
      </c>
      <c r="H12" s="344">
        <v>43213.745799999997</v>
      </c>
      <c r="I12" s="343">
        <v>26848.8161</v>
      </c>
      <c r="J12" s="342">
        <v>108.18</v>
      </c>
    </row>
    <row r="13" spans="1:10" s="448" customFormat="1" ht="20.25" customHeight="1" thickTop="1">
      <c r="A13" s="294" t="s">
        <v>224</v>
      </c>
      <c r="B13" s="291">
        <v>3693.1914000000002</v>
      </c>
      <c r="C13" s="290">
        <v>26842.817800000001</v>
      </c>
      <c r="D13" s="291">
        <v>107.4469</v>
      </c>
      <c r="E13" s="292">
        <v>14106.4761</v>
      </c>
      <c r="F13" s="292">
        <v>19674.233700000001</v>
      </c>
      <c r="G13" s="292">
        <v>35549.852800000001</v>
      </c>
      <c r="H13" s="292">
        <v>48718.034399999997</v>
      </c>
      <c r="I13" s="290">
        <v>31108.6126</v>
      </c>
      <c r="J13" s="291">
        <v>107.06</v>
      </c>
    </row>
    <row r="15" spans="1:10">
      <c r="A15" s="454"/>
    </row>
    <row r="16" spans="1:10">
      <c r="A16" s="451"/>
    </row>
    <row r="17" spans="1:1">
      <c r="A17" s="451"/>
    </row>
    <row r="18" spans="1:1">
      <c r="A18" s="453"/>
    </row>
    <row r="19" spans="1:1">
      <c r="A19" s="451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>
    <oddHeader>&amp;R&amp;"Arial,Obyčejné"Strana 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M26"/>
  <sheetViews>
    <sheetView zoomScale="80" zoomScaleNormal="80" workbookViewId="0">
      <selection activeCell="H29" sqref="H29"/>
    </sheetView>
  </sheetViews>
  <sheetFormatPr defaultRowHeight="12.75"/>
  <cols>
    <col min="1" max="1" width="45.140625" style="22" customWidth="1"/>
    <col min="2" max="13" width="11.7109375" style="22" customWidth="1"/>
    <col min="14" max="16384" width="9.140625" style="22"/>
  </cols>
  <sheetData>
    <row r="1" spans="1:13" s="1" customFormat="1" ht="20.100000000000001" customHeight="1">
      <c r="M1" s="2" t="s">
        <v>0</v>
      </c>
    </row>
    <row r="2" spans="1:13" s="1" customFormat="1" ht="12" customHeight="1"/>
    <row r="3" spans="1:13" s="3" customFormat="1" ht="24.95" customHeight="1">
      <c r="A3" s="1248" t="s">
        <v>1</v>
      </c>
      <c r="B3" s="1248"/>
      <c r="C3" s="1248"/>
      <c r="D3" s="1248"/>
      <c r="E3" s="1248"/>
      <c r="F3" s="1248"/>
      <c r="G3" s="1248"/>
      <c r="H3" s="1248"/>
      <c r="I3" s="1248"/>
      <c r="J3" s="1248"/>
      <c r="K3" s="1248"/>
      <c r="L3" s="1248"/>
      <c r="M3" s="1248"/>
    </row>
    <row r="4" spans="1:13" s="1" customFormat="1" ht="20.100000000000001" customHeight="1">
      <c r="A4" s="1249" t="s">
        <v>2</v>
      </c>
      <c r="B4" s="1249"/>
      <c r="C4" s="1249"/>
      <c r="D4" s="1249"/>
      <c r="E4" s="1249"/>
      <c r="F4" s="1249"/>
      <c r="G4" s="1249"/>
      <c r="H4" s="1249"/>
      <c r="I4" s="1249"/>
      <c r="J4" s="1249"/>
      <c r="K4" s="1249"/>
      <c r="L4" s="1249"/>
      <c r="M4" s="1249"/>
    </row>
    <row r="5" spans="1:13" s="1" customFormat="1" ht="11.25" customHeight="1" thickBot="1"/>
    <row r="6" spans="1:13" s="1" customFormat="1" ht="30" customHeight="1" thickTop="1">
      <c r="A6" s="1250" t="s">
        <v>3</v>
      </c>
      <c r="B6" s="1252" t="s">
        <v>4</v>
      </c>
      <c r="C6" s="1254" t="s">
        <v>5</v>
      </c>
      <c r="D6" s="1256" t="s">
        <v>6</v>
      </c>
      <c r="E6" s="1257"/>
      <c r="F6" s="1252" t="s">
        <v>7</v>
      </c>
      <c r="G6" s="1254" t="s">
        <v>8</v>
      </c>
      <c r="H6" s="1256" t="s">
        <v>6</v>
      </c>
      <c r="I6" s="1257"/>
      <c r="J6" s="1252" t="s">
        <v>17</v>
      </c>
      <c r="K6" s="1254" t="s">
        <v>18</v>
      </c>
      <c r="L6" s="1256" t="s">
        <v>6</v>
      </c>
      <c r="M6" s="1257"/>
    </row>
    <row r="7" spans="1:13" s="1" customFormat="1" ht="30" customHeight="1" thickBot="1">
      <c r="A7" s="1251"/>
      <c r="B7" s="1253"/>
      <c r="C7" s="1255"/>
      <c r="D7" s="4" t="s">
        <v>9</v>
      </c>
      <c r="E7" s="5" t="s">
        <v>10</v>
      </c>
      <c r="F7" s="1253"/>
      <c r="G7" s="1255"/>
      <c r="H7" s="4" t="s">
        <v>9</v>
      </c>
      <c r="I7" s="5" t="s">
        <v>11</v>
      </c>
      <c r="J7" s="1253"/>
      <c r="K7" s="1255"/>
      <c r="L7" s="4" t="s">
        <v>9</v>
      </c>
      <c r="M7" s="5" t="s">
        <v>19</v>
      </c>
    </row>
    <row r="8" spans="1:13" s="1" customFormat="1" ht="30" customHeight="1" thickTop="1">
      <c r="A8" s="1258" t="s">
        <v>12</v>
      </c>
      <c r="B8" s="6" t="s">
        <v>13</v>
      </c>
      <c r="C8" s="7" t="s">
        <v>13</v>
      </c>
      <c r="D8" s="8" t="s">
        <v>14</v>
      </c>
      <c r="E8" s="9" t="s">
        <v>14</v>
      </c>
      <c r="F8" s="6" t="s">
        <v>13</v>
      </c>
      <c r="G8" s="7" t="s">
        <v>13</v>
      </c>
      <c r="H8" s="8" t="s">
        <v>14</v>
      </c>
      <c r="I8" s="9" t="s">
        <v>14</v>
      </c>
      <c r="J8" s="6" t="s">
        <v>13</v>
      </c>
      <c r="K8" s="7" t="s">
        <v>13</v>
      </c>
      <c r="L8" s="8" t="s">
        <v>14</v>
      </c>
      <c r="M8" s="9" t="s">
        <v>14</v>
      </c>
    </row>
    <row r="9" spans="1:13" s="1" customFormat="1" ht="30" customHeight="1" thickBot="1">
      <c r="A9" s="1259"/>
      <c r="B9" s="10">
        <v>26475</v>
      </c>
      <c r="C9" s="11">
        <v>27907</v>
      </c>
      <c r="D9" s="12">
        <v>105.4</v>
      </c>
      <c r="E9" s="13">
        <v>102.9</v>
      </c>
      <c r="F9" s="10">
        <v>27272</v>
      </c>
      <c r="G9" s="11">
        <v>29352</v>
      </c>
      <c r="H9" s="12">
        <v>107.6</v>
      </c>
      <c r="I9" s="13">
        <v>105.3</v>
      </c>
      <c r="J9" s="10">
        <v>27210</v>
      </c>
      <c r="K9" s="11">
        <v>29063</v>
      </c>
      <c r="L9" s="12">
        <v>106.8</v>
      </c>
      <c r="M9" s="13">
        <v>104.2</v>
      </c>
    </row>
    <row r="10" spans="1:13" s="16" customFormat="1" ht="30" customHeight="1" thickTop="1">
      <c r="A10" s="1260" t="s">
        <v>15</v>
      </c>
      <c r="B10" s="14" t="s">
        <v>16</v>
      </c>
      <c r="C10" s="15" t="s">
        <v>16</v>
      </c>
      <c r="D10" s="1262" t="s">
        <v>14</v>
      </c>
      <c r="E10" s="1263"/>
      <c r="F10" s="14" t="s">
        <v>16</v>
      </c>
      <c r="G10" s="15" t="s">
        <v>16</v>
      </c>
      <c r="H10" s="1262" t="s">
        <v>14</v>
      </c>
      <c r="I10" s="1263"/>
      <c r="J10" s="14" t="s">
        <v>16</v>
      </c>
      <c r="K10" s="15" t="s">
        <v>16</v>
      </c>
      <c r="L10" s="1262" t="s">
        <v>14</v>
      </c>
      <c r="M10" s="1263"/>
    </row>
    <row r="11" spans="1:13" s="1" customFormat="1" ht="30" customHeight="1" thickBot="1">
      <c r="A11" s="1261"/>
      <c r="B11" s="17">
        <v>3880.2</v>
      </c>
      <c r="C11" s="18">
        <v>3943.9</v>
      </c>
      <c r="D11" s="1264">
        <v>101.6</v>
      </c>
      <c r="E11" s="1265"/>
      <c r="F11" s="19">
        <v>3930</v>
      </c>
      <c r="G11" s="18">
        <v>3987.6</v>
      </c>
      <c r="H11" s="1264">
        <v>101.5</v>
      </c>
      <c r="I11" s="1265"/>
      <c r="J11" s="17">
        <v>3935.5</v>
      </c>
      <c r="K11" s="18">
        <v>4011.4</v>
      </c>
      <c r="L11" s="1264">
        <v>101.9</v>
      </c>
      <c r="M11" s="1265"/>
    </row>
    <row r="12" spans="1:13" s="1" customFormat="1" ht="16.5" customHeight="1" thickTop="1" thickBot="1">
      <c r="A12" s="20"/>
    </row>
    <row r="13" spans="1:13" s="1" customFormat="1" ht="30" customHeight="1" thickTop="1">
      <c r="A13" s="1250" t="s">
        <v>3</v>
      </c>
      <c r="B13" s="1252" t="s">
        <v>158</v>
      </c>
      <c r="C13" s="1254" t="s">
        <v>159</v>
      </c>
      <c r="D13" s="1256" t="s">
        <v>6</v>
      </c>
      <c r="E13" s="1257"/>
      <c r="F13" s="1252" t="s">
        <v>151</v>
      </c>
      <c r="G13" s="1254" t="s">
        <v>152</v>
      </c>
      <c r="H13" s="1262" t="s">
        <v>6</v>
      </c>
      <c r="I13" s="1263"/>
    </row>
    <row r="14" spans="1:13" s="1" customFormat="1" ht="30" customHeight="1" thickBot="1">
      <c r="A14" s="1251"/>
      <c r="B14" s="1253"/>
      <c r="C14" s="1255"/>
      <c r="D14" s="4" t="s">
        <v>9</v>
      </c>
      <c r="E14" s="5" t="s">
        <v>20</v>
      </c>
      <c r="F14" s="1253"/>
      <c r="G14" s="1255"/>
      <c r="H14" s="4" t="s">
        <v>9</v>
      </c>
      <c r="I14" s="5" t="s">
        <v>160</v>
      </c>
    </row>
    <row r="15" spans="1:13" s="1" customFormat="1" ht="30" customHeight="1" thickTop="1">
      <c r="A15" s="1258" t="s">
        <v>12</v>
      </c>
      <c r="B15" s="6" t="s">
        <v>13</v>
      </c>
      <c r="C15" s="7" t="s">
        <v>13</v>
      </c>
      <c r="D15" s="8" t="s">
        <v>14</v>
      </c>
      <c r="E15" s="9" t="s">
        <v>14</v>
      </c>
      <c r="F15" s="6" t="s">
        <v>13</v>
      </c>
      <c r="G15" s="7" t="s">
        <v>13</v>
      </c>
      <c r="H15" s="8" t="s">
        <v>14</v>
      </c>
      <c r="I15" s="9" t="s">
        <v>14</v>
      </c>
    </row>
    <row r="16" spans="1:13" s="1" customFormat="1" ht="30" customHeight="1" thickBot="1">
      <c r="A16" s="1259"/>
      <c r="B16" s="10">
        <v>29309</v>
      </c>
      <c r="C16" s="11">
        <v>31646</v>
      </c>
      <c r="D16" s="12">
        <v>108</v>
      </c>
      <c r="E16" s="13">
        <v>105.3</v>
      </c>
      <c r="F16" s="10">
        <v>27575</v>
      </c>
      <c r="G16" s="11">
        <v>29504</v>
      </c>
      <c r="H16" s="12">
        <v>107</v>
      </c>
      <c r="I16" s="13">
        <v>104.4</v>
      </c>
    </row>
    <row r="17" spans="1:9" s="16" customFormat="1" ht="30" customHeight="1" thickTop="1">
      <c r="A17" s="1260" t="s">
        <v>15</v>
      </c>
      <c r="B17" s="14" t="s">
        <v>16</v>
      </c>
      <c r="C17" s="15" t="s">
        <v>16</v>
      </c>
      <c r="D17" s="1262" t="s">
        <v>14</v>
      </c>
      <c r="E17" s="1263"/>
      <c r="F17" s="14" t="s">
        <v>16</v>
      </c>
      <c r="G17" s="15" t="s">
        <v>16</v>
      </c>
      <c r="H17" s="1262" t="s">
        <v>14</v>
      </c>
      <c r="I17" s="1263"/>
    </row>
    <row r="18" spans="1:9" s="1" customFormat="1" ht="30" customHeight="1" thickBot="1">
      <c r="A18" s="1261"/>
      <c r="B18" s="17">
        <v>3972.4</v>
      </c>
      <c r="C18" s="18">
        <v>4048.3</v>
      </c>
      <c r="D18" s="1264">
        <v>101.9</v>
      </c>
      <c r="E18" s="1265"/>
      <c r="F18" s="17">
        <v>3929.5</v>
      </c>
      <c r="G18" s="18">
        <v>3997.8</v>
      </c>
      <c r="H18" s="1266">
        <v>101.7</v>
      </c>
      <c r="I18" s="1267"/>
    </row>
    <row r="19" spans="1:9" s="1" customFormat="1" ht="9" customHeight="1" thickTop="1"/>
    <row r="20" spans="1:9" s="20" customFormat="1" ht="15" customHeight="1">
      <c r="A20" s="21" t="s">
        <v>21</v>
      </c>
    </row>
    <row r="21" spans="1:9" s="20" customFormat="1" ht="12.75" customHeight="1">
      <c r="A21" s="21" t="s">
        <v>22</v>
      </c>
    </row>
    <row r="22" spans="1:9" ht="13.5">
      <c r="A22" s="21" t="s">
        <v>23</v>
      </c>
    </row>
    <row r="23" spans="1:9" ht="13.5">
      <c r="A23" s="21" t="s">
        <v>162</v>
      </c>
    </row>
    <row r="24" spans="1:9" ht="13.5">
      <c r="A24" s="21" t="s">
        <v>161</v>
      </c>
    </row>
    <row r="25" spans="1:9">
      <c r="A25" s="20"/>
    </row>
    <row r="26" spans="1:9">
      <c r="A26" s="23" t="s">
        <v>24</v>
      </c>
    </row>
  </sheetData>
  <mergeCells count="33">
    <mergeCell ref="F13:F14"/>
    <mergeCell ref="G13:G14"/>
    <mergeCell ref="H13:I13"/>
    <mergeCell ref="A15:A16"/>
    <mergeCell ref="A13:A14"/>
    <mergeCell ref="B13:B14"/>
    <mergeCell ref="C13:C14"/>
    <mergeCell ref="D13:E13"/>
    <mergeCell ref="A17:A18"/>
    <mergeCell ref="D17:E17"/>
    <mergeCell ref="D18:E18"/>
    <mergeCell ref="H17:I17"/>
    <mergeCell ref="H18:I18"/>
    <mergeCell ref="A8:A9"/>
    <mergeCell ref="A10:A11"/>
    <mergeCell ref="D10:E10"/>
    <mergeCell ref="L10:M10"/>
    <mergeCell ref="D11:E11"/>
    <mergeCell ref="L11:M11"/>
    <mergeCell ref="H10:I10"/>
    <mergeCell ref="H11:I11"/>
    <mergeCell ref="A3:M3"/>
    <mergeCell ref="A4:M4"/>
    <mergeCell ref="A6:A7"/>
    <mergeCell ref="B6:B7"/>
    <mergeCell ref="C6:C7"/>
    <mergeCell ref="D6:E6"/>
    <mergeCell ref="J6:J7"/>
    <mergeCell ref="K6:K7"/>
    <mergeCell ref="L6:M6"/>
    <mergeCell ref="F6:F7"/>
    <mergeCell ref="G6:G7"/>
    <mergeCell ref="H6:I6"/>
  </mergeCell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G14"/>
  <sheetViews>
    <sheetView zoomScaleNormal="100" workbookViewId="0">
      <selection activeCell="A16" sqref="A16"/>
    </sheetView>
  </sheetViews>
  <sheetFormatPr defaultColWidth="9" defaultRowHeight="12.75"/>
  <cols>
    <col min="1" max="1" width="30.7109375" style="26" customWidth="1"/>
    <col min="2" max="7" width="14.7109375" style="26" customWidth="1"/>
    <col min="8" max="256" width="9" style="26"/>
    <col min="257" max="257" width="35.7109375" style="26" customWidth="1"/>
    <col min="258" max="259" width="18.28515625" style="26" bestFit="1" customWidth="1"/>
    <col min="260" max="260" width="17.85546875" style="26" bestFit="1" customWidth="1"/>
    <col min="261" max="261" width="15.7109375" style="26" customWidth="1"/>
    <col min="262" max="263" width="18.28515625" style="26" bestFit="1" customWidth="1"/>
    <col min="264" max="512" width="9" style="26"/>
    <col min="513" max="513" width="35.7109375" style="26" customWidth="1"/>
    <col min="514" max="515" width="18.28515625" style="26" bestFit="1" customWidth="1"/>
    <col min="516" max="516" width="17.85546875" style="26" bestFit="1" customWidth="1"/>
    <col min="517" max="517" width="15.7109375" style="26" customWidth="1"/>
    <col min="518" max="519" width="18.28515625" style="26" bestFit="1" customWidth="1"/>
    <col min="520" max="768" width="9" style="26"/>
    <col min="769" max="769" width="35.7109375" style="26" customWidth="1"/>
    <col min="770" max="771" width="18.28515625" style="26" bestFit="1" customWidth="1"/>
    <col min="772" max="772" width="17.85546875" style="26" bestFit="1" customWidth="1"/>
    <col min="773" max="773" width="15.7109375" style="26" customWidth="1"/>
    <col min="774" max="775" width="18.28515625" style="26" bestFit="1" customWidth="1"/>
    <col min="776" max="1024" width="9" style="26"/>
    <col min="1025" max="1025" width="35.7109375" style="26" customWidth="1"/>
    <col min="1026" max="1027" width="18.28515625" style="26" bestFit="1" customWidth="1"/>
    <col min="1028" max="1028" width="17.85546875" style="26" bestFit="1" customWidth="1"/>
    <col min="1029" max="1029" width="15.7109375" style="26" customWidth="1"/>
    <col min="1030" max="1031" width="18.28515625" style="26" bestFit="1" customWidth="1"/>
    <col min="1032" max="1280" width="9" style="26"/>
    <col min="1281" max="1281" width="35.7109375" style="26" customWidth="1"/>
    <col min="1282" max="1283" width="18.28515625" style="26" bestFit="1" customWidth="1"/>
    <col min="1284" max="1284" width="17.85546875" style="26" bestFit="1" customWidth="1"/>
    <col min="1285" max="1285" width="15.7109375" style="26" customWidth="1"/>
    <col min="1286" max="1287" width="18.28515625" style="26" bestFit="1" customWidth="1"/>
    <col min="1288" max="1536" width="9" style="26"/>
    <col min="1537" max="1537" width="35.7109375" style="26" customWidth="1"/>
    <col min="1538" max="1539" width="18.28515625" style="26" bestFit="1" customWidth="1"/>
    <col min="1540" max="1540" width="17.85546875" style="26" bestFit="1" customWidth="1"/>
    <col min="1541" max="1541" width="15.7109375" style="26" customWidth="1"/>
    <col min="1542" max="1543" width="18.28515625" style="26" bestFit="1" customWidth="1"/>
    <col min="1544" max="1792" width="9" style="26"/>
    <col min="1793" max="1793" width="35.7109375" style="26" customWidth="1"/>
    <col min="1794" max="1795" width="18.28515625" style="26" bestFit="1" customWidth="1"/>
    <col min="1796" max="1796" width="17.85546875" style="26" bestFit="1" customWidth="1"/>
    <col min="1797" max="1797" width="15.7109375" style="26" customWidth="1"/>
    <col min="1798" max="1799" width="18.28515625" style="26" bestFit="1" customWidth="1"/>
    <col min="1800" max="2048" width="9" style="26"/>
    <col min="2049" max="2049" width="35.7109375" style="26" customWidth="1"/>
    <col min="2050" max="2051" width="18.28515625" style="26" bestFit="1" customWidth="1"/>
    <col min="2052" max="2052" width="17.85546875" style="26" bestFit="1" customWidth="1"/>
    <col min="2053" max="2053" width="15.7109375" style="26" customWidth="1"/>
    <col min="2054" max="2055" width="18.28515625" style="26" bestFit="1" customWidth="1"/>
    <col min="2056" max="2304" width="9" style="26"/>
    <col min="2305" max="2305" width="35.7109375" style="26" customWidth="1"/>
    <col min="2306" max="2307" width="18.28515625" style="26" bestFit="1" customWidth="1"/>
    <col min="2308" max="2308" width="17.85546875" style="26" bestFit="1" customWidth="1"/>
    <col min="2309" max="2309" width="15.7109375" style="26" customWidth="1"/>
    <col min="2310" max="2311" width="18.28515625" style="26" bestFit="1" customWidth="1"/>
    <col min="2312" max="2560" width="9" style="26"/>
    <col min="2561" max="2561" width="35.7109375" style="26" customWidth="1"/>
    <col min="2562" max="2563" width="18.28515625" style="26" bestFit="1" customWidth="1"/>
    <col min="2564" max="2564" width="17.85546875" style="26" bestFit="1" customWidth="1"/>
    <col min="2565" max="2565" width="15.7109375" style="26" customWidth="1"/>
    <col min="2566" max="2567" width="18.28515625" style="26" bestFit="1" customWidth="1"/>
    <col min="2568" max="2816" width="9" style="26"/>
    <col min="2817" max="2817" width="35.7109375" style="26" customWidth="1"/>
    <col min="2818" max="2819" width="18.28515625" style="26" bestFit="1" customWidth="1"/>
    <col min="2820" max="2820" width="17.85546875" style="26" bestFit="1" customWidth="1"/>
    <col min="2821" max="2821" width="15.7109375" style="26" customWidth="1"/>
    <col min="2822" max="2823" width="18.28515625" style="26" bestFit="1" customWidth="1"/>
    <col min="2824" max="3072" width="9" style="26"/>
    <col min="3073" max="3073" width="35.7109375" style="26" customWidth="1"/>
    <col min="3074" max="3075" width="18.28515625" style="26" bestFit="1" customWidth="1"/>
    <col min="3076" max="3076" width="17.85546875" style="26" bestFit="1" customWidth="1"/>
    <col min="3077" max="3077" width="15.7109375" style="26" customWidth="1"/>
    <col min="3078" max="3079" width="18.28515625" style="26" bestFit="1" customWidth="1"/>
    <col min="3080" max="3328" width="9" style="26"/>
    <col min="3329" max="3329" width="35.7109375" style="26" customWidth="1"/>
    <col min="3330" max="3331" width="18.28515625" style="26" bestFit="1" customWidth="1"/>
    <col min="3332" max="3332" width="17.85546875" style="26" bestFit="1" customWidth="1"/>
    <col min="3333" max="3333" width="15.7109375" style="26" customWidth="1"/>
    <col min="3334" max="3335" width="18.28515625" style="26" bestFit="1" customWidth="1"/>
    <col min="3336" max="3584" width="9" style="26"/>
    <col min="3585" max="3585" width="35.7109375" style="26" customWidth="1"/>
    <col min="3586" max="3587" width="18.28515625" style="26" bestFit="1" customWidth="1"/>
    <col min="3588" max="3588" width="17.85546875" style="26" bestFit="1" customWidth="1"/>
    <col min="3589" max="3589" width="15.7109375" style="26" customWidth="1"/>
    <col min="3590" max="3591" width="18.28515625" style="26" bestFit="1" customWidth="1"/>
    <col min="3592" max="3840" width="9" style="26"/>
    <col min="3841" max="3841" width="35.7109375" style="26" customWidth="1"/>
    <col min="3842" max="3843" width="18.28515625" style="26" bestFit="1" customWidth="1"/>
    <col min="3844" max="3844" width="17.85546875" style="26" bestFit="1" customWidth="1"/>
    <col min="3845" max="3845" width="15.7109375" style="26" customWidth="1"/>
    <col min="3846" max="3847" width="18.28515625" style="26" bestFit="1" customWidth="1"/>
    <col min="3848" max="4096" width="9" style="26"/>
    <col min="4097" max="4097" width="35.7109375" style="26" customWidth="1"/>
    <col min="4098" max="4099" width="18.28515625" style="26" bestFit="1" customWidth="1"/>
    <col min="4100" max="4100" width="17.85546875" style="26" bestFit="1" customWidth="1"/>
    <col min="4101" max="4101" width="15.7109375" style="26" customWidth="1"/>
    <col min="4102" max="4103" width="18.28515625" style="26" bestFit="1" customWidth="1"/>
    <col min="4104" max="4352" width="9" style="26"/>
    <col min="4353" max="4353" width="35.7109375" style="26" customWidth="1"/>
    <col min="4354" max="4355" width="18.28515625" style="26" bestFit="1" customWidth="1"/>
    <col min="4356" max="4356" width="17.85546875" style="26" bestFit="1" customWidth="1"/>
    <col min="4357" max="4357" width="15.7109375" style="26" customWidth="1"/>
    <col min="4358" max="4359" width="18.28515625" style="26" bestFit="1" customWidth="1"/>
    <col min="4360" max="4608" width="9" style="26"/>
    <col min="4609" max="4609" width="35.7109375" style="26" customWidth="1"/>
    <col min="4610" max="4611" width="18.28515625" style="26" bestFit="1" customWidth="1"/>
    <col min="4612" max="4612" width="17.85546875" style="26" bestFit="1" customWidth="1"/>
    <col min="4613" max="4613" width="15.7109375" style="26" customWidth="1"/>
    <col min="4614" max="4615" width="18.28515625" style="26" bestFit="1" customWidth="1"/>
    <col min="4616" max="4864" width="9" style="26"/>
    <col min="4865" max="4865" width="35.7109375" style="26" customWidth="1"/>
    <col min="4866" max="4867" width="18.28515625" style="26" bestFit="1" customWidth="1"/>
    <col min="4868" max="4868" width="17.85546875" style="26" bestFit="1" customWidth="1"/>
    <col min="4869" max="4869" width="15.7109375" style="26" customWidth="1"/>
    <col min="4870" max="4871" width="18.28515625" style="26" bestFit="1" customWidth="1"/>
    <col min="4872" max="5120" width="9" style="26"/>
    <col min="5121" max="5121" width="35.7109375" style="26" customWidth="1"/>
    <col min="5122" max="5123" width="18.28515625" style="26" bestFit="1" customWidth="1"/>
    <col min="5124" max="5124" width="17.85546875" style="26" bestFit="1" customWidth="1"/>
    <col min="5125" max="5125" width="15.7109375" style="26" customWidth="1"/>
    <col min="5126" max="5127" width="18.28515625" style="26" bestFit="1" customWidth="1"/>
    <col min="5128" max="5376" width="9" style="26"/>
    <col min="5377" max="5377" width="35.7109375" style="26" customWidth="1"/>
    <col min="5378" max="5379" width="18.28515625" style="26" bestFit="1" customWidth="1"/>
    <col min="5380" max="5380" width="17.85546875" style="26" bestFit="1" customWidth="1"/>
    <col min="5381" max="5381" width="15.7109375" style="26" customWidth="1"/>
    <col min="5382" max="5383" width="18.28515625" style="26" bestFit="1" customWidth="1"/>
    <col min="5384" max="5632" width="9" style="26"/>
    <col min="5633" max="5633" width="35.7109375" style="26" customWidth="1"/>
    <col min="5634" max="5635" width="18.28515625" style="26" bestFit="1" customWidth="1"/>
    <col min="5636" max="5636" width="17.85546875" style="26" bestFit="1" customWidth="1"/>
    <col min="5637" max="5637" width="15.7109375" style="26" customWidth="1"/>
    <col min="5638" max="5639" width="18.28515625" style="26" bestFit="1" customWidth="1"/>
    <col min="5640" max="5888" width="9" style="26"/>
    <col min="5889" max="5889" width="35.7109375" style="26" customWidth="1"/>
    <col min="5890" max="5891" width="18.28515625" style="26" bestFit="1" customWidth="1"/>
    <col min="5892" max="5892" width="17.85546875" style="26" bestFit="1" customWidth="1"/>
    <col min="5893" max="5893" width="15.7109375" style="26" customWidth="1"/>
    <col min="5894" max="5895" width="18.28515625" style="26" bestFit="1" customWidth="1"/>
    <col min="5896" max="6144" width="9" style="26"/>
    <col min="6145" max="6145" width="35.7109375" style="26" customWidth="1"/>
    <col min="6146" max="6147" width="18.28515625" style="26" bestFit="1" customWidth="1"/>
    <col min="6148" max="6148" width="17.85546875" style="26" bestFit="1" customWidth="1"/>
    <col min="6149" max="6149" width="15.7109375" style="26" customWidth="1"/>
    <col min="6150" max="6151" width="18.28515625" style="26" bestFit="1" customWidth="1"/>
    <col min="6152" max="6400" width="9" style="26"/>
    <col min="6401" max="6401" width="35.7109375" style="26" customWidth="1"/>
    <col min="6402" max="6403" width="18.28515625" style="26" bestFit="1" customWidth="1"/>
    <col min="6404" max="6404" width="17.85546875" style="26" bestFit="1" customWidth="1"/>
    <col min="6405" max="6405" width="15.7109375" style="26" customWidth="1"/>
    <col min="6406" max="6407" width="18.28515625" style="26" bestFit="1" customWidth="1"/>
    <col min="6408" max="6656" width="9" style="26"/>
    <col min="6657" max="6657" width="35.7109375" style="26" customWidth="1"/>
    <col min="6658" max="6659" width="18.28515625" style="26" bestFit="1" customWidth="1"/>
    <col min="6660" max="6660" width="17.85546875" style="26" bestFit="1" customWidth="1"/>
    <col min="6661" max="6661" width="15.7109375" style="26" customWidth="1"/>
    <col min="6662" max="6663" width="18.28515625" style="26" bestFit="1" customWidth="1"/>
    <col min="6664" max="6912" width="9" style="26"/>
    <col min="6913" max="6913" width="35.7109375" style="26" customWidth="1"/>
    <col min="6914" max="6915" width="18.28515625" style="26" bestFit="1" customWidth="1"/>
    <col min="6916" max="6916" width="17.85546875" style="26" bestFit="1" customWidth="1"/>
    <col min="6917" max="6917" width="15.7109375" style="26" customWidth="1"/>
    <col min="6918" max="6919" width="18.28515625" style="26" bestFit="1" customWidth="1"/>
    <col min="6920" max="7168" width="9" style="26"/>
    <col min="7169" max="7169" width="35.7109375" style="26" customWidth="1"/>
    <col min="7170" max="7171" width="18.28515625" style="26" bestFit="1" customWidth="1"/>
    <col min="7172" max="7172" width="17.85546875" style="26" bestFit="1" customWidth="1"/>
    <col min="7173" max="7173" width="15.7109375" style="26" customWidth="1"/>
    <col min="7174" max="7175" width="18.28515625" style="26" bestFit="1" customWidth="1"/>
    <col min="7176" max="7424" width="9" style="26"/>
    <col min="7425" max="7425" width="35.7109375" style="26" customWidth="1"/>
    <col min="7426" max="7427" width="18.28515625" style="26" bestFit="1" customWidth="1"/>
    <col min="7428" max="7428" width="17.85546875" style="26" bestFit="1" customWidth="1"/>
    <col min="7429" max="7429" width="15.7109375" style="26" customWidth="1"/>
    <col min="7430" max="7431" width="18.28515625" style="26" bestFit="1" customWidth="1"/>
    <col min="7432" max="7680" width="9" style="26"/>
    <col min="7681" max="7681" width="35.7109375" style="26" customWidth="1"/>
    <col min="7682" max="7683" width="18.28515625" style="26" bestFit="1" customWidth="1"/>
    <col min="7684" max="7684" width="17.85546875" style="26" bestFit="1" customWidth="1"/>
    <col min="7685" max="7685" width="15.7109375" style="26" customWidth="1"/>
    <col min="7686" max="7687" width="18.28515625" style="26" bestFit="1" customWidth="1"/>
    <col min="7688" max="7936" width="9" style="26"/>
    <col min="7937" max="7937" width="35.7109375" style="26" customWidth="1"/>
    <col min="7938" max="7939" width="18.28515625" style="26" bestFit="1" customWidth="1"/>
    <col min="7940" max="7940" width="17.85546875" style="26" bestFit="1" customWidth="1"/>
    <col min="7941" max="7941" width="15.7109375" style="26" customWidth="1"/>
    <col min="7942" max="7943" width="18.28515625" style="26" bestFit="1" customWidth="1"/>
    <col min="7944" max="8192" width="9" style="26"/>
    <col min="8193" max="8193" width="35.7109375" style="26" customWidth="1"/>
    <col min="8194" max="8195" width="18.28515625" style="26" bestFit="1" customWidth="1"/>
    <col min="8196" max="8196" width="17.85546875" style="26" bestFit="1" customWidth="1"/>
    <col min="8197" max="8197" width="15.7109375" style="26" customWidth="1"/>
    <col min="8198" max="8199" width="18.28515625" style="26" bestFit="1" customWidth="1"/>
    <col min="8200" max="8448" width="9" style="26"/>
    <col min="8449" max="8449" width="35.7109375" style="26" customWidth="1"/>
    <col min="8450" max="8451" width="18.28515625" style="26" bestFit="1" customWidth="1"/>
    <col min="8452" max="8452" width="17.85546875" style="26" bestFit="1" customWidth="1"/>
    <col min="8453" max="8453" width="15.7109375" style="26" customWidth="1"/>
    <col min="8454" max="8455" width="18.28515625" style="26" bestFit="1" customWidth="1"/>
    <col min="8456" max="8704" width="9" style="26"/>
    <col min="8705" max="8705" width="35.7109375" style="26" customWidth="1"/>
    <col min="8706" max="8707" width="18.28515625" style="26" bestFit="1" customWidth="1"/>
    <col min="8708" max="8708" width="17.85546875" style="26" bestFit="1" customWidth="1"/>
    <col min="8709" max="8709" width="15.7109375" style="26" customWidth="1"/>
    <col min="8710" max="8711" width="18.28515625" style="26" bestFit="1" customWidth="1"/>
    <col min="8712" max="8960" width="9" style="26"/>
    <col min="8961" max="8961" width="35.7109375" style="26" customWidth="1"/>
    <col min="8962" max="8963" width="18.28515625" style="26" bestFit="1" customWidth="1"/>
    <col min="8964" max="8964" width="17.85546875" style="26" bestFit="1" customWidth="1"/>
    <col min="8965" max="8965" width="15.7109375" style="26" customWidth="1"/>
    <col min="8966" max="8967" width="18.28515625" style="26" bestFit="1" customWidth="1"/>
    <col min="8968" max="9216" width="9" style="26"/>
    <col min="9217" max="9217" width="35.7109375" style="26" customWidth="1"/>
    <col min="9218" max="9219" width="18.28515625" style="26" bestFit="1" customWidth="1"/>
    <col min="9220" max="9220" width="17.85546875" style="26" bestFit="1" customWidth="1"/>
    <col min="9221" max="9221" width="15.7109375" style="26" customWidth="1"/>
    <col min="9222" max="9223" width="18.28515625" style="26" bestFit="1" customWidth="1"/>
    <col min="9224" max="9472" width="9" style="26"/>
    <col min="9473" max="9473" width="35.7109375" style="26" customWidth="1"/>
    <col min="9474" max="9475" width="18.28515625" style="26" bestFit="1" customWidth="1"/>
    <col min="9476" max="9476" width="17.85546875" style="26" bestFit="1" customWidth="1"/>
    <col min="9477" max="9477" width="15.7109375" style="26" customWidth="1"/>
    <col min="9478" max="9479" width="18.28515625" style="26" bestFit="1" customWidth="1"/>
    <col min="9480" max="9728" width="9" style="26"/>
    <col min="9729" max="9729" width="35.7109375" style="26" customWidth="1"/>
    <col min="9730" max="9731" width="18.28515625" style="26" bestFit="1" customWidth="1"/>
    <col min="9732" max="9732" width="17.85546875" style="26" bestFit="1" customWidth="1"/>
    <col min="9733" max="9733" width="15.7109375" style="26" customWidth="1"/>
    <col min="9734" max="9735" width="18.28515625" style="26" bestFit="1" customWidth="1"/>
    <col min="9736" max="9984" width="9" style="26"/>
    <col min="9985" max="9985" width="35.7109375" style="26" customWidth="1"/>
    <col min="9986" max="9987" width="18.28515625" style="26" bestFit="1" customWidth="1"/>
    <col min="9988" max="9988" width="17.85546875" style="26" bestFit="1" customWidth="1"/>
    <col min="9989" max="9989" width="15.7109375" style="26" customWidth="1"/>
    <col min="9990" max="9991" width="18.28515625" style="26" bestFit="1" customWidth="1"/>
    <col min="9992" max="10240" width="9" style="26"/>
    <col min="10241" max="10241" width="35.7109375" style="26" customWidth="1"/>
    <col min="10242" max="10243" width="18.28515625" style="26" bestFit="1" customWidth="1"/>
    <col min="10244" max="10244" width="17.85546875" style="26" bestFit="1" customWidth="1"/>
    <col min="10245" max="10245" width="15.7109375" style="26" customWidth="1"/>
    <col min="10246" max="10247" width="18.28515625" style="26" bestFit="1" customWidth="1"/>
    <col min="10248" max="10496" width="9" style="26"/>
    <col min="10497" max="10497" width="35.7109375" style="26" customWidth="1"/>
    <col min="10498" max="10499" width="18.28515625" style="26" bestFit="1" customWidth="1"/>
    <col min="10500" max="10500" width="17.85546875" style="26" bestFit="1" customWidth="1"/>
    <col min="10501" max="10501" width="15.7109375" style="26" customWidth="1"/>
    <col min="10502" max="10503" width="18.28515625" style="26" bestFit="1" customWidth="1"/>
    <col min="10504" max="10752" width="9" style="26"/>
    <col min="10753" max="10753" width="35.7109375" style="26" customWidth="1"/>
    <col min="10754" max="10755" width="18.28515625" style="26" bestFit="1" customWidth="1"/>
    <col min="10756" max="10756" width="17.85546875" style="26" bestFit="1" customWidth="1"/>
    <col min="10757" max="10757" width="15.7109375" style="26" customWidth="1"/>
    <col min="10758" max="10759" width="18.28515625" style="26" bestFit="1" customWidth="1"/>
    <col min="10760" max="11008" width="9" style="26"/>
    <col min="11009" max="11009" width="35.7109375" style="26" customWidth="1"/>
    <col min="11010" max="11011" width="18.28515625" style="26" bestFit="1" customWidth="1"/>
    <col min="11012" max="11012" width="17.85546875" style="26" bestFit="1" customWidth="1"/>
    <col min="11013" max="11013" width="15.7109375" style="26" customWidth="1"/>
    <col min="11014" max="11015" width="18.28515625" style="26" bestFit="1" customWidth="1"/>
    <col min="11016" max="11264" width="9" style="26"/>
    <col min="11265" max="11265" width="35.7109375" style="26" customWidth="1"/>
    <col min="11266" max="11267" width="18.28515625" style="26" bestFit="1" customWidth="1"/>
    <col min="11268" max="11268" width="17.85546875" style="26" bestFit="1" customWidth="1"/>
    <col min="11269" max="11269" width="15.7109375" style="26" customWidth="1"/>
    <col min="11270" max="11271" width="18.28515625" style="26" bestFit="1" customWidth="1"/>
    <col min="11272" max="11520" width="9" style="26"/>
    <col min="11521" max="11521" width="35.7109375" style="26" customWidth="1"/>
    <col min="11522" max="11523" width="18.28515625" style="26" bestFit="1" customWidth="1"/>
    <col min="11524" max="11524" width="17.85546875" style="26" bestFit="1" customWidth="1"/>
    <col min="11525" max="11525" width="15.7109375" style="26" customWidth="1"/>
    <col min="11526" max="11527" width="18.28515625" style="26" bestFit="1" customWidth="1"/>
    <col min="11528" max="11776" width="9" style="26"/>
    <col min="11777" max="11777" width="35.7109375" style="26" customWidth="1"/>
    <col min="11778" max="11779" width="18.28515625" style="26" bestFit="1" customWidth="1"/>
    <col min="11780" max="11780" width="17.85546875" style="26" bestFit="1" customWidth="1"/>
    <col min="11781" max="11781" width="15.7109375" style="26" customWidth="1"/>
    <col min="11782" max="11783" width="18.28515625" style="26" bestFit="1" customWidth="1"/>
    <col min="11784" max="12032" width="9" style="26"/>
    <col min="12033" max="12033" width="35.7109375" style="26" customWidth="1"/>
    <col min="12034" max="12035" width="18.28515625" style="26" bestFit="1" customWidth="1"/>
    <col min="12036" max="12036" width="17.85546875" style="26" bestFit="1" customWidth="1"/>
    <col min="12037" max="12037" width="15.7109375" style="26" customWidth="1"/>
    <col min="12038" max="12039" width="18.28515625" style="26" bestFit="1" customWidth="1"/>
    <col min="12040" max="12288" width="9" style="26"/>
    <col min="12289" max="12289" width="35.7109375" style="26" customWidth="1"/>
    <col min="12290" max="12291" width="18.28515625" style="26" bestFit="1" customWidth="1"/>
    <col min="12292" max="12292" width="17.85546875" style="26" bestFit="1" customWidth="1"/>
    <col min="12293" max="12293" width="15.7109375" style="26" customWidth="1"/>
    <col min="12294" max="12295" width="18.28515625" style="26" bestFit="1" customWidth="1"/>
    <col min="12296" max="12544" width="9" style="26"/>
    <col min="12545" max="12545" width="35.7109375" style="26" customWidth="1"/>
    <col min="12546" max="12547" width="18.28515625" style="26" bestFit="1" customWidth="1"/>
    <col min="12548" max="12548" width="17.85546875" style="26" bestFit="1" customWidth="1"/>
    <col min="12549" max="12549" width="15.7109375" style="26" customWidth="1"/>
    <col min="12550" max="12551" width="18.28515625" style="26" bestFit="1" customWidth="1"/>
    <col min="12552" max="12800" width="9" style="26"/>
    <col min="12801" max="12801" width="35.7109375" style="26" customWidth="1"/>
    <col min="12802" max="12803" width="18.28515625" style="26" bestFit="1" customWidth="1"/>
    <col min="12804" max="12804" width="17.85546875" style="26" bestFit="1" customWidth="1"/>
    <col min="12805" max="12805" width="15.7109375" style="26" customWidth="1"/>
    <col min="12806" max="12807" width="18.28515625" style="26" bestFit="1" customWidth="1"/>
    <col min="12808" max="13056" width="9" style="26"/>
    <col min="13057" max="13057" width="35.7109375" style="26" customWidth="1"/>
    <col min="13058" max="13059" width="18.28515625" style="26" bestFit="1" customWidth="1"/>
    <col min="13060" max="13060" width="17.85546875" style="26" bestFit="1" customWidth="1"/>
    <col min="13061" max="13061" width="15.7109375" style="26" customWidth="1"/>
    <col min="13062" max="13063" width="18.28515625" style="26" bestFit="1" customWidth="1"/>
    <col min="13064" max="13312" width="9" style="26"/>
    <col min="13313" max="13313" width="35.7109375" style="26" customWidth="1"/>
    <col min="13314" max="13315" width="18.28515625" style="26" bestFit="1" customWidth="1"/>
    <col min="13316" max="13316" width="17.85546875" style="26" bestFit="1" customWidth="1"/>
    <col min="13317" max="13317" width="15.7109375" style="26" customWidth="1"/>
    <col min="13318" max="13319" width="18.28515625" style="26" bestFit="1" customWidth="1"/>
    <col min="13320" max="13568" width="9" style="26"/>
    <col min="13569" max="13569" width="35.7109375" style="26" customWidth="1"/>
    <col min="13570" max="13571" width="18.28515625" style="26" bestFit="1" customWidth="1"/>
    <col min="13572" max="13572" width="17.85546875" style="26" bestFit="1" customWidth="1"/>
    <col min="13573" max="13573" width="15.7109375" style="26" customWidth="1"/>
    <col min="13574" max="13575" width="18.28515625" style="26" bestFit="1" customWidth="1"/>
    <col min="13576" max="13824" width="9" style="26"/>
    <col min="13825" max="13825" width="35.7109375" style="26" customWidth="1"/>
    <col min="13826" max="13827" width="18.28515625" style="26" bestFit="1" customWidth="1"/>
    <col min="13828" max="13828" width="17.85546875" style="26" bestFit="1" customWidth="1"/>
    <col min="13829" max="13829" width="15.7109375" style="26" customWidth="1"/>
    <col min="13830" max="13831" width="18.28515625" style="26" bestFit="1" customWidth="1"/>
    <col min="13832" max="14080" width="9" style="26"/>
    <col min="14081" max="14081" width="35.7109375" style="26" customWidth="1"/>
    <col min="14082" max="14083" width="18.28515625" style="26" bestFit="1" customWidth="1"/>
    <col min="14084" max="14084" width="17.85546875" style="26" bestFit="1" customWidth="1"/>
    <col min="14085" max="14085" width="15.7109375" style="26" customWidth="1"/>
    <col min="14086" max="14087" width="18.28515625" style="26" bestFit="1" customWidth="1"/>
    <col min="14088" max="14336" width="9" style="26"/>
    <col min="14337" max="14337" width="35.7109375" style="26" customWidth="1"/>
    <col min="14338" max="14339" width="18.28515625" style="26" bestFit="1" customWidth="1"/>
    <col min="14340" max="14340" width="17.85546875" style="26" bestFit="1" customWidth="1"/>
    <col min="14341" max="14341" width="15.7109375" style="26" customWidth="1"/>
    <col min="14342" max="14343" width="18.28515625" style="26" bestFit="1" customWidth="1"/>
    <col min="14344" max="14592" width="9" style="26"/>
    <col min="14593" max="14593" width="35.7109375" style="26" customWidth="1"/>
    <col min="14594" max="14595" width="18.28515625" style="26" bestFit="1" customWidth="1"/>
    <col min="14596" max="14596" width="17.85546875" style="26" bestFit="1" customWidth="1"/>
    <col min="14597" max="14597" width="15.7109375" style="26" customWidth="1"/>
    <col min="14598" max="14599" width="18.28515625" style="26" bestFit="1" customWidth="1"/>
    <col min="14600" max="14848" width="9" style="26"/>
    <col min="14849" max="14849" width="35.7109375" style="26" customWidth="1"/>
    <col min="14850" max="14851" width="18.28515625" style="26" bestFit="1" customWidth="1"/>
    <col min="14852" max="14852" width="17.85546875" style="26" bestFit="1" customWidth="1"/>
    <col min="14853" max="14853" width="15.7109375" style="26" customWidth="1"/>
    <col min="14854" max="14855" width="18.28515625" style="26" bestFit="1" customWidth="1"/>
    <col min="14856" max="15104" width="9" style="26"/>
    <col min="15105" max="15105" width="35.7109375" style="26" customWidth="1"/>
    <col min="15106" max="15107" width="18.28515625" style="26" bestFit="1" customWidth="1"/>
    <col min="15108" max="15108" width="17.85546875" style="26" bestFit="1" customWidth="1"/>
    <col min="15109" max="15109" width="15.7109375" style="26" customWidth="1"/>
    <col min="15110" max="15111" width="18.28515625" style="26" bestFit="1" customWidth="1"/>
    <col min="15112" max="15360" width="9" style="26"/>
    <col min="15361" max="15361" width="35.7109375" style="26" customWidth="1"/>
    <col min="15362" max="15363" width="18.28515625" style="26" bestFit="1" customWidth="1"/>
    <col min="15364" max="15364" width="17.85546875" style="26" bestFit="1" customWidth="1"/>
    <col min="15365" max="15365" width="15.7109375" style="26" customWidth="1"/>
    <col min="15366" max="15367" width="18.28515625" style="26" bestFit="1" customWidth="1"/>
    <col min="15368" max="15616" width="9" style="26"/>
    <col min="15617" max="15617" width="35.7109375" style="26" customWidth="1"/>
    <col min="15618" max="15619" width="18.28515625" style="26" bestFit="1" customWidth="1"/>
    <col min="15620" max="15620" width="17.85546875" style="26" bestFit="1" customWidth="1"/>
    <col min="15621" max="15621" width="15.7109375" style="26" customWidth="1"/>
    <col min="15622" max="15623" width="18.28515625" style="26" bestFit="1" customWidth="1"/>
    <col min="15624" max="15872" width="9" style="26"/>
    <col min="15873" max="15873" width="35.7109375" style="26" customWidth="1"/>
    <col min="15874" max="15875" width="18.28515625" style="26" bestFit="1" customWidth="1"/>
    <col min="15876" max="15876" width="17.85546875" style="26" bestFit="1" customWidth="1"/>
    <col min="15877" max="15877" width="15.7109375" style="26" customWidth="1"/>
    <col min="15878" max="15879" width="18.28515625" style="26" bestFit="1" customWidth="1"/>
    <col min="15880" max="16128" width="9" style="26"/>
    <col min="16129" max="16129" width="35.7109375" style="26" customWidth="1"/>
    <col min="16130" max="16131" width="18.28515625" style="26" bestFit="1" customWidth="1"/>
    <col min="16132" max="16132" width="17.85546875" style="26" bestFit="1" customWidth="1"/>
    <col min="16133" max="16133" width="15.7109375" style="26" customWidth="1"/>
    <col min="16134" max="16135" width="18.28515625" style="26" bestFit="1" customWidth="1"/>
    <col min="16136" max="16384" width="9" style="26"/>
  </cols>
  <sheetData>
    <row r="1" spans="1:7" ht="15" customHeight="1">
      <c r="A1" s="24"/>
      <c r="B1" s="24"/>
      <c r="C1" s="24"/>
      <c r="D1" s="24"/>
      <c r="E1" s="24"/>
      <c r="F1" s="24"/>
      <c r="G1" s="25" t="s">
        <v>25</v>
      </c>
    </row>
    <row r="2" spans="1:7" ht="9.9499999999999993" customHeight="1">
      <c r="A2" s="24"/>
      <c r="B2" s="24"/>
      <c r="C2" s="24"/>
      <c r="D2" s="24"/>
      <c r="E2" s="24"/>
      <c r="F2" s="24"/>
      <c r="G2" s="24"/>
    </row>
    <row r="3" spans="1:7" ht="20.100000000000001" customHeight="1">
      <c r="A3" s="1268" t="s">
        <v>26</v>
      </c>
      <c r="B3" s="1269"/>
      <c r="C3" s="1269"/>
      <c r="D3" s="1269"/>
      <c r="E3" s="1269"/>
      <c r="F3" s="1269"/>
      <c r="G3" s="1269"/>
    </row>
    <row r="4" spans="1:7" ht="20.100000000000001" customHeight="1">
      <c r="A4" s="1270" t="s">
        <v>2</v>
      </c>
      <c r="B4" s="1270"/>
      <c r="C4" s="1270"/>
      <c r="D4" s="1270"/>
      <c r="E4" s="1270"/>
      <c r="F4" s="1270"/>
      <c r="G4" s="1270"/>
    </row>
    <row r="5" spans="1:7" ht="9.9499999999999993" customHeight="1" thickBot="1">
      <c r="A5" s="27"/>
      <c r="B5" s="27"/>
      <c r="C5" s="27"/>
      <c r="D5" s="27"/>
      <c r="E5" s="27"/>
      <c r="F5" s="27"/>
      <c r="G5" s="27"/>
    </row>
    <row r="6" spans="1:7" s="30" customFormat="1" ht="35.1" customHeight="1" thickTop="1">
      <c r="A6" s="1271" t="s">
        <v>3</v>
      </c>
      <c r="B6" s="28" t="s">
        <v>156</v>
      </c>
      <c r="C6" s="29" t="s">
        <v>157</v>
      </c>
      <c r="D6" s="1273" t="s">
        <v>27</v>
      </c>
      <c r="E6" s="1274"/>
      <c r="F6" s="1275" t="s">
        <v>28</v>
      </c>
      <c r="G6" s="1276"/>
    </row>
    <row r="7" spans="1:7" s="30" customFormat="1" ht="35.1" customHeight="1" thickBot="1">
      <c r="A7" s="1272"/>
      <c r="B7" s="31" t="s">
        <v>13</v>
      </c>
      <c r="C7" s="32" t="s">
        <v>13</v>
      </c>
      <c r="D7" s="33" t="s">
        <v>9</v>
      </c>
      <c r="E7" s="34" t="s">
        <v>29</v>
      </c>
      <c r="F7" s="35" t="s">
        <v>151</v>
      </c>
      <c r="G7" s="36" t="s">
        <v>152</v>
      </c>
    </row>
    <row r="8" spans="1:7" ht="30" customHeight="1" thickTop="1">
      <c r="A8" s="37" t="s">
        <v>30</v>
      </c>
      <c r="B8" s="38">
        <v>27575</v>
      </c>
      <c r="C8" s="39">
        <v>29504</v>
      </c>
      <c r="D8" s="40">
        <v>107</v>
      </c>
      <c r="E8" s="41">
        <v>104.4</v>
      </c>
      <c r="F8" s="42">
        <v>100</v>
      </c>
      <c r="G8" s="43">
        <v>100</v>
      </c>
    </row>
    <row r="9" spans="1:7" ht="30" customHeight="1" thickBot="1">
      <c r="A9" s="44" t="s">
        <v>31</v>
      </c>
      <c r="B9" s="45">
        <v>19973</v>
      </c>
      <c r="C9" s="46">
        <v>21494</v>
      </c>
      <c r="D9" s="47">
        <v>107.6</v>
      </c>
      <c r="E9" s="48">
        <v>105</v>
      </c>
      <c r="F9" s="49">
        <v>72.400000000000006</v>
      </c>
      <c r="G9" s="50">
        <v>72.900000000000006</v>
      </c>
    </row>
    <row r="10" spans="1:7" ht="9.9499999999999993" customHeight="1" thickTop="1">
      <c r="A10" s="24"/>
      <c r="B10" s="51"/>
      <c r="C10" s="51"/>
      <c r="D10" s="51"/>
      <c r="E10" s="51"/>
      <c r="F10" s="51"/>
      <c r="G10" s="51"/>
    </row>
    <row r="11" spans="1:7" ht="15" customHeight="1">
      <c r="A11" s="52" t="s">
        <v>145</v>
      </c>
      <c r="B11" s="24"/>
      <c r="C11" s="24"/>
      <c r="D11" s="24"/>
      <c r="E11" s="24"/>
      <c r="F11" s="24"/>
      <c r="G11" s="24"/>
    </row>
    <row r="12" spans="1:7" ht="15" customHeight="1">
      <c r="A12" s="53" t="s">
        <v>32</v>
      </c>
      <c r="B12" s="24"/>
      <c r="C12" s="24"/>
      <c r="D12" s="24"/>
      <c r="E12" s="24"/>
      <c r="F12" s="24"/>
      <c r="G12" s="24"/>
    </row>
    <row r="13" spans="1:7" ht="9.9499999999999993" customHeight="1">
      <c r="A13" s="53"/>
      <c r="B13" s="24"/>
      <c r="C13" s="24"/>
      <c r="D13" s="24"/>
      <c r="E13" s="24"/>
      <c r="F13" s="24"/>
      <c r="G13" s="24"/>
    </row>
    <row r="14" spans="1:7" ht="15" customHeight="1">
      <c r="A14" s="54" t="s">
        <v>24</v>
      </c>
    </row>
  </sheetData>
  <mergeCells count="5">
    <mergeCell ref="A3:G3"/>
    <mergeCell ref="A4:G4"/>
    <mergeCell ref="A6:A7"/>
    <mergeCell ref="D6:E6"/>
    <mergeCell ref="F6:G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K37"/>
  <sheetViews>
    <sheetView showGridLines="0" zoomScaleNormal="100" workbookViewId="0"/>
  </sheetViews>
  <sheetFormatPr defaultColWidth="9.140625" defaultRowHeight="12.75"/>
  <cols>
    <col min="1" max="1" width="24.28515625" style="258" customWidth="1"/>
    <col min="2" max="3" width="9.5703125" style="258" bestFit="1" customWidth="1"/>
    <col min="4" max="4" width="10.42578125" style="258" customWidth="1"/>
    <col min="5" max="9" width="9.5703125" style="258" bestFit="1" customWidth="1"/>
    <col min="10" max="11" width="9.140625" style="258"/>
    <col min="12" max="12" width="9.140625" style="263"/>
    <col min="13" max="13" width="9.5703125" style="263" bestFit="1" customWidth="1"/>
    <col min="14" max="14" width="10.28515625" style="263" customWidth="1"/>
    <col min="15" max="15" width="11.28515625" style="263" customWidth="1"/>
    <col min="16" max="16" width="9.42578125" style="263" customWidth="1"/>
    <col min="17" max="17" width="10.5703125" style="263" customWidth="1"/>
    <col min="18" max="18" width="9.140625" style="263" customWidth="1"/>
    <col min="19" max="21" width="10.5703125" style="263" bestFit="1" customWidth="1"/>
    <col min="22" max="16384" width="9.140625" style="263"/>
  </cols>
  <sheetData>
    <row r="1" spans="2:11" s="258" customFormat="1">
      <c r="K1" s="259" t="s">
        <v>163</v>
      </c>
    </row>
    <row r="2" spans="2:11" s="258" customFormat="1">
      <c r="B2" s="260"/>
      <c r="C2" s="260"/>
      <c r="D2" s="260"/>
      <c r="E2" s="260"/>
      <c r="F2" s="260"/>
      <c r="G2" s="260"/>
      <c r="H2" s="260"/>
      <c r="I2" s="260"/>
    </row>
    <row r="3" spans="2:11" s="258" customFormat="1"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2:11" s="258" customFormat="1"/>
    <row r="5" spans="2:11" s="258" customFormat="1">
      <c r="B5" s="261"/>
      <c r="C5" s="261"/>
      <c r="D5" s="261"/>
      <c r="E5" s="261"/>
      <c r="F5" s="261"/>
      <c r="G5" s="261"/>
      <c r="H5" s="261"/>
      <c r="I5" s="261"/>
      <c r="J5" s="262"/>
      <c r="K5" s="261"/>
    </row>
    <row r="6" spans="2:11" s="258" customFormat="1">
      <c r="B6" s="261"/>
      <c r="C6" s="261"/>
      <c r="D6" s="261"/>
      <c r="E6" s="261"/>
      <c r="F6" s="261"/>
      <c r="G6" s="261"/>
      <c r="H6" s="261"/>
      <c r="I6" s="261"/>
      <c r="J6" s="261"/>
      <c r="K6" s="261"/>
    </row>
    <row r="7" spans="2:11" s="258" customFormat="1"/>
    <row r="8" spans="2:11" s="258" customFormat="1"/>
    <row r="9" spans="2:11"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1" spans="2:11">
      <c r="B11" s="261"/>
      <c r="C11" s="261"/>
      <c r="D11" s="261"/>
      <c r="E11" s="261"/>
      <c r="F11" s="261"/>
      <c r="G11" s="261"/>
      <c r="H11" s="262"/>
      <c r="I11" s="262"/>
      <c r="J11" s="262"/>
      <c r="K11" s="262"/>
    </row>
    <row r="12" spans="2:11">
      <c r="B12" s="261"/>
      <c r="C12" s="261"/>
      <c r="D12" s="261"/>
      <c r="E12" s="261"/>
      <c r="F12" s="261"/>
      <c r="G12" s="261"/>
      <c r="H12" s="262"/>
      <c r="I12" s="262"/>
      <c r="J12" s="262"/>
      <c r="K12" s="262"/>
    </row>
    <row r="15" spans="2:11">
      <c r="B15" s="260"/>
      <c r="C15" s="260"/>
      <c r="D15" s="260"/>
      <c r="E15" s="260"/>
      <c r="F15" s="260"/>
      <c r="G15" s="260"/>
      <c r="H15" s="260"/>
      <c r="I15" s="260"/>
    </row>
    <row r="17" spans="2:9">
      <c r="B17" s="261"/>
      <c r="C17" s="261"/>
      <c r="D17" s="261"/>
      <c r="E17" s="261"/>
      <c r="F17" s="261"/>
      <c r="G17" s="261"/>
      <c r="H17" s="261"/>
      <c r="I17" s="261"/>
    </row>
    <row r="18" spans="2:9">
      <c r="B18" s="261"/>
      <c r="C18" s="261"/>
      <c r="D18" s="261"/>
      <c r="E18" s="261"/>
      <c r="F18" s="261"/>
      <c r="G18" s="261"/>
      <c r="H18" s="261"/>
      <c r="I18" s="261"/>
    </row>
    <row r="37" spans="1:1">
      <c r="A37" s="264" t="s">
        <v>24</v>
      </c>
    </row>
  </sheetData>
  <printOptions horizontalCentered="1" verticalCentered="1" gridLinesSet="0"/>
  <pageMargins left="0.39370078740157483" right="0.19685039370078741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G35"/>
  <sheetViews>
    <sheetView zoomScaleNormal="100" workbookViewId="0"/>
  </sheetViews>
  <sheetFormatPr defaultRowHeight="12.75"/>
  <cols>
    <col min="1" max="1" width="10.85546875" style="55" customWidth="1"/>
    <col min="2" max="2" width="18" style="55" customWidth="1"/>
    <col min="3" max="3" width="17.7109375" style="55" customWidth="1"/>
    <col min="4" max="7" width="18.7109375" style="55" customWidth="1"/>
    <col min="8" max="206" width="9.140625" style="55"/>
    <col min="207" max="207" width="45.7109375" style="55" bestFit="1" customWidth="1"/>
    <col min="208" max="211" width="18.7109375" style="55" customWidth="1"/>
    <col min="212" max="462" width="9.140625" style="55"/>
    <col min="463" max="463" width="45.7109375" style="55" bestFit="1" customWidth="1"/>
    <col min="464" max="467" width="18.7109375" style="55" customWidth="1"/>
    <col min="468" max="718" width="9.140625" style="55"/>
    <col min="719" max="719" width="45.7109375" style="55" bestFit="1" customWidth="1"/>
    <col min="720" max="723" width="18.7109375" style="55" customWidth="1"/>
    <col min="724" max="974" width="9.140625" style="55"/>
    <col min="975" max="975" width="45.7109375" style="55" bestFit="1" customWidth="1"/>
    <col min="976" max="979" width="18.7109375" style="55" customWidth="1"/>
    <col min="980" max="1230" width="9.140625" style="55"/>
    <col min="1231" max="1231" width="45.7109375" style="55" bestFit="1" customWidth="1"/>
    <col min="1232" max="1235" width="18.7109375" style="55" customWidth="1"/>
    <col min="1236" max="1486" width="9.140625" style="55"/>
    <col min="1487" max="1487" width="45.7109375" style="55" bestFit="1" customWidth="1"/>
    <col min="1488" max="1491" width="18.7109375" style="55" customWidth="1"/>
    <col min="1492" max="1742" width="9.140625" style="55"/>
    <col min="1743" max="1743" width="45.7109375" style="55" bestFit="1" customWidth="1"/>
    <col min="1744" max="1747" width="18.7109375" style="55" customWidth="1"/>
    <col min="1748" max="1998" width="9.140625" style="55"/>
    <col min="1999" max="1999" width="45.7109375" style="55" bestFit="1" customWidth="1"/>
    <col min="2000" max="2003" width="18.7109375" style="55" customWidth="1"/>
    <col min="2004" max="2254" width="9.140625" style="55"/>
    <col min="2255" max="2255" width="45.7109375" style="55" bestFit="1" customWidth="1"/>
    <col min="2256" max="2259" width="18.7109375" style="55" customWidth="1"/>
    <col min="2260" max="2510" width="9.140625" style="55"/>
    <col min="2511" max="2511" width="45.7109375" style="55" bestFit="1" customWidth="1"/>
    <col min="2512" max="2515" width="18.7109375" style="55" customWidth="1"/>
    <col min="2516" max="2766" width="9.140625" style="55"/>
    <col min="2767" max="2767" width="45.7109375" style="55" bestFit="1" customWidth="1"/>
    <col min="2768" max="2771" width="18.7109375" style="55" customWidth="1"/>
    <col min="2772" max="3022" width="9.140625" style="55"/>
    <col min="3023" max="3023" width="45.7109375" style="55" bestFit="1" customWidth="1"/>
    <col min="3024" max="3027" width="18.7109375" style="55" customWidth="1"/>
    <col min="3028" max="3278" width="9.140625" style="55"/>
    <col min="3279" max="3279" width="45.7109375" style="55" bestFit="1" customWidth="1"/>
    <col min="3280" max="3283" width="18.7109375" style="55" customWidth="1"/>
    <col min="3284" max="3534" width="9.140625" style="55"/>
    <col min="3535" max="3535" width="45.7109375" style="55" bestFit="1" customWidth="1"/>
    <col min="3536" max="3539" width="18.7109375" style="55" customWidth="1"/>
    <col min="3540" max="3790" width="9.140625" style="55"/>
    <col min="3791" max="3791" width="45.7109375" style="55" bestFit="1" customWidth="1"/>
    <col min="3792" max="3795" width="18.7109375" style="55" customWidth="1"/>
    <col min="3796" max="4046" width="9.140625" style="55"/>
    <col min="4047" max="4047" width="45.7109375" style="55" bestFit="1" customWidth="1"/>
    <col min="4048" max="4051" width="18.7109375" style="55" customWidth="1"/>
    <col min="4052" max="4302" width="9.140625" style="55"/>
    <col min="4303" max="4303" width="45.7109375" style="55" bestFit="1" customWidth="1"/>
    <col min="4304" max="4307" width="18.7109375" style="55" customWidth="1"/>
    <col min="4308" max="4558" width="9.140625" style="55"/>
    <col min="4559" max="4559" width="45.7109375" style="55" bestFit="1" customWidth="1"/>
    <col min="4560" max="4563" width="18.7109375" style="55" customWidth="1"/>
    <col min="4564" max="4814" width="9.140625" style="55"/>
    <col min="4815" max="4815" width="45.7109375" style="55" bestFit="1" customWidth="1"/>
    <col min="4816" max="4819" width="18.7109375" style="55" customWidth="1"/>
    <col min="4820" max="5070" width="9.140625" style="55"/>
    <col min="5071" max="5071" width="45.7109375" style="55" bestFit="1" customWidth="1"/>
    <col min="5072" max="5075" width="18.7109375" style="55" customWidth="1"/>
    <col min="5076" max="5326" width="9.140625" style="55"/>
    <col min="5327" max="5327" width="45.7109375" style="55" bestFit="1" customWidth="1"/>
    <col min="5328" max="5331" width="18.7109375" style="55" customWidth="1"/>
    <col min="5332" max="5582" width="9.140625" style="55"/>
    <col min="5583" max="5583" width="45.7109375" style="55" bestFit="1" customWidth="1"/>
    <col min="5584" max="5587" width="18.7109375" style="55" customWidth="1"/>
    <col min="5588" max="5838" width="9.140625" style="55"/>
    <col min="5839" max="5839" width="45.7109375" style="55" bestFit="1" customWidth="1"/>
    <col min="5840" max="5843" width="18.7109375" style="55" customWidth="1"/>
    <col min="5844" max="6094" width="9.140625" style="55"/>
    <col min="6095" max="6095" width="45.7109375" style="55" bestFit="1" customWidth="1"/>
    <col min="6096" max="6099" width="18.7109375" style="55" customWidth="1"/>
    <col min="6100" max="6350" width="9.140625" style="55"/>
    <col min="6351" max="6351" width="45.7109375" style="55" bestFit="1" customWidth="1"/>
    <col min="6352" max="6355" width="18.7109375" style="55" customWidth="1"/>
    <col min="6356" max="6606" width="9.140625" style="55"/>
    <col min="6607" max="6607" width="45.7109375" style="55" bestFit="1" customWidth="1"/>
    <col min="6608" max="6611" width="18.7109375" style="55" customWidth="1"/>
    <col min="6612" max="6862" width="9.140625" style="55"/>
    <col min="6863" max="6863" width="45.7109375" style="55" bestFit="1" customWidth="1"/>
    <col min="6864" max="6867" width="18.7109375" style="55" customWidth="1"/>
    <col min="6868" max="7118" width="9.140625" style="55"/>
    <col min="7119" max="7119" width="45.7109375" style="55" bestFit="1" customWidth="1"/>
    <col min="7120" max="7123" width="18.7109375" style="55" customWidth="1"/>
    <col min="7124" max="7374" width="9.140625" style="55"/>
    <col min="7375" max="7375" width="45.7109375" style="55" bestFit="1" customWidth="1"/>
    <col min="7376" max="7379" width="18.7109375" style="55" customWidth="1"/>
    <col min="7380" max="7630" width="9.140625" style="55"/>
    <col min="7631" max="7631" width="45.7109375" style="55" bestFit="1" customWidth="1"/>
    <col min="7632" max="7635" width="18.7109375" style="55" customWidth="1"/>
    <col min="7636" max="7886" width="9.140625" style="55"/>
    <col min="7887" max="7887" width="45.7109375" style="55" bestFit="1" customWidth="1"/>
    <col min="7888" max="7891" width="18.7109375" style="55" customWidth="1"/>
    <col min="7892" max="8142" width="9.140625" style="55"/>
    <col min="8143" max="8143" width="45.7109375" style="55" bestFit="1" customWidth="1"/>
    <col min="8144" max="8147" width="18.7109375" style="55" customWidth="1"/>
    <col min="8148" max="8398" width="9.140625" style="55"/>
    <col min="8399" max="8399" width="45.7109375" style="55" bestFit="1" customWidth="1"/>
    <col min="8400" max="8403" width="18.7109375" style="55" customWidth="1"/>
    <col min="8404" max="8654" width="9.140625" style="55"/>
    <col min="8655" max="8655" width="45.7109375" style="55" bestFit="1" customWidth="1"/>
    <col min="8656" max="8659" width="18.7109375" style="55" customWidth="1"/>
    <col min="8660" max="8910" width="9.140625" style="55"/>
    <col min="8911" max="8911" width="45.7109375" style="55" bestFit="1" customWidth="1"/>
    <col min="8912" max="8915" width="18.7109375" style="55" customWidth="1"/>
    <col min="8916" max="9166" width="9.140625" style="55"/>
    <col min="9167" max="9167" width="45.7109375" style="55" bestFit="1" customWidth="1"/>
    <col min="9168" max="9171" width="18.7109375" style="55" customWidth="1"/>
    <col min="9172" max="9422" width="9.140625" style="55"/>
    <col min="9423" max="9423" width="45.7109375" style="55" bestFit="1" customWidth="1"/>
    <col min="9424" max="9427" width="18.7109375" style="55" customWidth="1"/>
    <col min="9428" max="9678" width="9.140625" style="55"/>
    <col min="9679" max="9679" width="45.7109375" style="55" bestFit="1" customWidth="1"/>
    <col min="9680" max="9683" width="18.7109375" style="55" customWidth="1"/>
    <col min="9684" max="9934" width="9.140625" style="55"/>
    <col min="9935" max="9935" width="45.7109375" style="55" bestFit="1" customWidth="1"/>
    <col min="9936" max="9939" width="18.7109375" style="55" customWidth="1"/>
    <col min="9940" max="10190" width="9.140625" style="55"/>
    <col min="10191" max="10191" width="45.7109375" style="55" bestFit="1" customWidth="1"/>
    <col min="10192" max="10195" width="18.7109375" style="55" customWidth="1"/>
    <col min="10196" max="10446" width="9.140625" style="55"/>
    <col min="10447" max="10447" width="45.7109375" style="55" bestFit="1" customWidth="1"/>
    <col min="10448" max="10451" width="18.7109375" style="55" customWidth="1"/>
    <col min="10452" max="10702" width="9.140625" style="55"/>
    <col min="10703" max="10703" width="45.7109375" style="55" bestFit="1" customWidth="1"/>
    <col min="10704" max="10707" width="18.7109375" style="55" customWidth="1"/>
    <col min="10708" max="10958" width="9.140625" style="55"/>
    <col min="10959" max="10959" width="45.7109375" style="55" bestFit="1" customWidth="1"/>
    <col min="10960" max="10963" width="18.7109375" style="55" customWidth="1"/>
    <col min="10964" max="11214" width="9.140625" style="55"/>
    <col min="11215" max="11215" width="45.7109375" style="55" bestFit="1" customWidth="1"/>
    <col min="11216" max="11219" width="18.7109375" style="55" customWidth="1"/>
    <col min="11220" max="11470" width="9.140625" style="55"/>
    <col min="11471" max="11471" width="45.7109375" style="55" bestFit="1" customWidth="1"/>
    <col min="11472" max="11475" width="18.7109375" style="55" customWidth="1"/>
    <col min="11476" max="11726" width="9.140625" style="55"/>
    <col min="11727" max="11727" width="45.7109375" style="55" bestFit="1" customWidth="1"/>
    <col min="11728" max="11731" width="18.7109375" style="55" customWidth="1"/>
    <col min="11732" max="11982" width="9.140625" style="55"/>
    <col min="11983" max="11983" width="45.7109375" style="55" bestFit="1" customWidth="1"/>
    <col min="11984" max="11987" width="18.7109375" style="55" customWidth="1"/>
    <col min="11988" max="12238" width="9.140625" style="55"/>
    <col min="12239" max="12239" width="45.7109375" style="55" bestFit="1" customWidth="1"/>
    <col min="12240" max="12243" width="18.7109375" style="55" customWidth="1"/>
    <col min="12244" max="12494" width="9.140625" style="55"/>
    <col min="12495" max="12495" width="45.7109375" style="55" bestFit="1" customWidth="1"/>
    <col min="12496" max="12499" width="18.7109375" style="55" customWidth="1"/>
    <col min="12500" max="12750" width="9.140625" style="55"/>
    <col min="12751" max="12751" width="45.7109375" style="55" bestFit="1" customWidth="1"/>
    <col min="12752" max="12755" width="18.7109375" style="55" customWidth="1"/>
    <col min="12756" max="13006" width="9.140625" style="55"/>
    <col min="13007" max="13007" width="45.7109375" style="55" bestFit="1" customWidth="1"/>
    <col min="13008" max="13011" width="18.7109375" style="55" customWidth="1"/>
    <col min="13012" max="13262" width="9.140625" style="55"/>
    <col min="13263" max="13263" width="45.7109375" style="55" bestFit="1" customWidth="1"/>
    <col min="13264" max="13267" width="18.7109375" style="55" customWidth="1"/>
    <col min="13268" max="13518" width="9.140625" style="55"/>
    <col min="13519" max="13519" width="45.7109375" style="55" bestFit="1" customWidth="1"/>
    <col min="13520" max="13523" width="18.7109375" style="55" customWidth="1"/>
    <col min="13524" max="13774" width="9.140625" style="55"/>
    <col min="13775" max="13775" width="45.7109375" style="55" bestFit="1" customWidth="1"/>
    <col min="13776" max="13779" width="18.7109375" style="55" customWidth="1"/>
    <col min="13780" max="14030" width="9.140625" style="55"/>
    <col min="14031" max="14031" width="45.7109375" style="55" bestFit="1" customWidth="1"/>
    <col min="14032" max="14035" width="18.7109375" style="55" customWidth="1"/>
    <col min="14036" max="14286" width="9.140625" style="55"/>
    <col min="14287" max="14287" width="45.7109375" style="55" bestFit="1" customWidth="1"/>
    <col min="14288" max="14291" width="18.7109375" style="55" customWidth="1"/>
    <col min="14292" max="14542" width="9.140625" style="55"/>
    <col min="14543" max="14543" width="45.7109375" style="55" bestFit="1" customWidth="1"/>
    <col min="14544" max="14547" width="18.7109375" style="55" customWidth="1"/>
    <col min="14548" max="14798" width="9.140625" style="55"/>
    <col min="14799" max="14799" width="45.7109375" style="55" bestFit="1" customWidth="1"/>
    <col min="14800" max="14803" width="18.7109375" style="55" customWidth="1"/>
    <col min="14804" max="15054" width="9.140625" style="55"/>
    <col min="15055" max="15055" width="45.7109375" style="55" bestFit="1" customWidth="1"/>
    <col min="15056" max="15059" width="18.7109375" style="55" customWidth="1"/>
    <col min="15060" max="15310" width="9.140625" style="55"/>
    <col min="15311" max="15311" width="45.7109375" style="55" bestFit="1" customWidth="1"/>
    <col min="15312" max="15315" width="18.7109375" style="55" customWidth="1"/>
    <col min="15316" max="15566" width="9.140625" style="55"/>
    <col min="15567" max="15567" width="45.7109375" style="55" bestFit="1" customWidth="1"/>
    <col min="15568" max="15571" width="18.7109375" style="55" customWidth="1"/>
    <col min="15572" max="15822" width="9.140625" style="55"/>
    <col min="15823" max="15823" width="45.7109375" style="55" bestFit="1" customWidth="1"/>
    <col min="15824" max="15827" width="18.7109375" style="55" customWidth="1"/>
    <col min="15828" max="16078" width="9.140625" style="55"/>
    <col min="16079" max="16079" width="45.7109375" style="55" bestFit="1" customWidth="1"/>
    <col min="16080" max="16083" width="18.7109375" style="55" customWidth="1"/>
    <col min="16084" max="16384" width="9.140625" style="55"/>
  </cols>
  <sheetData>
    <row r="1" spans="1:7" ht="15" customHeight="1">
      <c r="A1" s="51"/>
      <c r="B1" s="51"/>
      <c r="C1" s="51"/>
      <c r="D1" s="24"/>
      <c r="E1" s="24"/>
      <c r="F1" s="24"/>
      <c r="G1" s="25" t="s">
        <v>33</v>
      </c>
    </row>
    <row r="2" spans="1:7" ht="9.9499999999999993" customHeight="1">
      <c r="A2" s="24"/>
      <c r="B2" s="24"/>
      <c r="C2" s="24"/>
      <c r="D2" s="24"/>
      <c r="E2" s="24"/>
      <c r="F2" s="24"/>
      <c r="G2" s="24"/>
    </row>
    <row r="3" spans="1:7" ht="20.100000000000001" customHeight="1">
      <c r="A3" s="1277" t="s">
        <v>34</v>
      </c>
      <c r="B3" s="1277"/>
      <c r="C3" s="1277"/>
      <c r="D3" s="1277"/>
      <c r="E3" s="1277"/>
      <c r="F3" s="1277"/>
      <c r="G3" s="1277"/>
    </row>
    <row r="4" spans="1:7" ht="20.100000000000001" customHeight="1">
      <c r="A4" s="1270" t="s">
        <v>2</v>
      </c>
      <c r="B4" s="1270"/>
      <c r="C4" s="1270"/>
      <c r="D4" s="1270"/>
      <c r="E4" s="1270"/>
      <c r="F4" s="1270"/>
      <c r="G4" s="1270"/>
    </row>
    <row r="5" spans="1:7" ht="9.9499999999999993" customHeight="1" thickBot="1">
      <c r="A5" s="24"/>
      <c r="B5" s="24"/>
      <c r="C5" s="24"/>
      <c r="D5" s="24"/>
      <c r="E5" s="24"/>
      <c r="F5" s="24"/>
      <c r="G5" s="24"/>
    </row>
    <row r="6" spans="1:7" ht="35.1" customHeight="1" thickTop="1">
      <c r="A6" s="1278" t="s">
        <v>3</v>
      </c>
      <c r="B6" s="1279"/>
      <c r="C6" s="1280"/>
      <c r="D6" s="1273" t="s">
        <v>35</v>
      </c>
      <c r="E6" s="1284"/>
      <c r="F6" s="1285" t="s">
        <v>27</v>
      </c>
      <c r="G6" s="1286"/>
    </row>
    <row r="7" spans="1:7" ht="24.95" customHeight="1" thickBot="1">
      <c r="A7" s="1281"/>
      <c r="B7" s="1282"/>
      <c r="C7" s="1283"/>
      <c r="D7" s="56" t="s">
        <v>151</v>
      </c>
      <c r="E7" s="57" t="s">
        <v>152</v>
      </c>
      <c r="F7" s="58" t="s">
        <v>9</v>
      </c>
      <c r="G7" s="59" t="s">
        <v>36</v>
      </c>
    </row>
    <row r="8" spans="1:7" ht="20.100000000000001" customHeight="1" thickTop="1">
      <c r="A8" s="60" t="s">
        <v>37</v>
      </c>
      <c r="B8" s="61"/>
      <c r="C8" s="61"/>
      <c r="D8" s="62">
        <v>30495</v>
      </c>
      <c r="E8" s="63">
        <v>33035</v>
      </c>
      <c r="F8" s="64">
        <v>108.3</v>
      </c>
      <c r="G8" s="65">
        <v>105.7</v>
      </c>
    </row>
    <row r="9" spans="1:7" ht="15.95" customHeight="1">
      <c r="A9" s="66" t="s">
        <v>38</v>
      </c>
      <c r="B9" s="67" t="s">
        <v>39</v>
      </c>
      <c r="C9" s="67"/>
      <c r="D9" s="68">
        <v>29606</v>
      </c>
      <c r="E9" s="69">
        <v>32130</v>
      </c>
      <c r="F9" s="70">
        <v>108.5</v>
      </c>
      <c r="G9" s="71">
        <v>105.9</v>
      </c>
    </row>
    <row r="10" spans="1:7" ht="15.95" customHeight="1">
      <c r="A10" s="72"/>
      <c r="B10" s="67" t="s">
        <v>40</v>
      </c>
      <c r="C10" s="67" t="s">
        <v>41</v>
      </c>
      <c r="D10" s="68">
        <v>33025</v>
      </c>
      <c r="E10" s="69">
        <v>36318</v>
      </c>
      <c r="F10" s="70">
        <v>110</v>
      </c>
      <c r="G10" s="71">
        <v>107.3</v>
      </c>
    </row>
    <row r="11" spans="1:7" ht="15.95" customHeight="1">
      <c r="A11" s="72"/>
      <c r="B11" s="67"/>
      <c r="C11" s="67" t="s">
        <v>42</v>
      </c>
      <c r="D11" s="68">
        <v>25773</v>
      </c>
      <c r="E11" s="69">
        <v>27377</v>
      </c>
      <c r="F11" s="70">
        <v>106.2</v>
      </c>
      <c r="G11" s="71">
        <v>103.6</v>
      </c>
    </row>
    <row r="12" spans="1:7" ht="15.95" customHeight="1">
      <c r="A12" s="72"/>
      <c r="B12" s="67" t="s">
        <v>43</v>
      </c>
      <c r="C12" s="67"/>
      <c r="D12" s="68">
        <v>32470</v>
      </c>
      <c r="E12" s="69">
        <v>35205</v>
      </c>
      <c r="F12" s="70">
        <v>108.4</v>
      </c>
      <c r="G12" s="71">
        <v>105.8</v>
      </c>
    </row>
    <row r="13" spans="1:7" ht="15.95" customHeight="1" thickBot="1">
      <c r="A13" s="73"/>
      <c r="B13" s="74" t="s">
        <v>40</v>
      </c>
      <c r="C13" s="74" t="s">
        <v>41</v>
      </c>
      <c r="D13" s="75">
        <v>32483</v>
      </c>
      <c r="E13" s="76">
        <v>35229</v>
      </c>
      <c r="F13" s="77">
        <v>108.5</v>
      </c>
      <c r="G13" s="78">
        <v>105.9</v>
      </c>
    </row>
    <row r="14" spans="1:7" ht="20.100000000000001" customHeight="1" thickTop="1">
      <c r="A14" s="60" t="s">
        <v>44</v>
      </c>
      <c r="B14" s="61"/>
      <c r="C14" s="61"/>
      <c r="D14" s="62">
        <v>26748</v>
      </c>
      <c r="E14" s="63">
        <v>28416</v>
      </c>
      <c r="F14" s="64">
        <v>106.2</v>
      </c>
      <c r="G14" s="65">
        <v>103.6</v>
      </c>
    </row>
    <row r="15" spans="1:7" ht="15.95" customHeight="1">
      <c r="A15" s="72"/>
      <c r="B15" s="67" t="s">
        <v>40</v>
      </c>
      <c r="C15" s="79" t="s">
        <v>45</v>
      </c>
      <c r="D15" s="68">
        <v>27513</v>
      </c>
      <c r="E15" s="69">
        <v>29279</v>
      </c>
      <c r="F15" s="70">
        <v>106.4</v>
      </c>
      <c r="G15" s="71">
        <v>103.8</v>
      </c>
    </row>
    <row r="16" spans="1:7" ht="15.95" customHeight="1">
      <c r="A16" s="72"/>
      <c r="B16" s="67"/>
      <c r="C16" s="67" t="s">
        <v>41</v>
      </c>
      <c r="D16" s="68">
        <v>36851</v>
      </c>
      <c r="E16" s="69">
        <v>38580</v>
      </c>
      <c r="F16" s="70">
        <v>104.7</v>
      </c>
      <c r="G16" s="71">
        <v>102.1</v>
      </c>
    </row>
    <row r="17" spans="1:7" ht="15.95" customHeight="1" thickBot="1">
      <c r="A17" s="73"/>
      <c r="B17" s="80"/>
      <c r="C17" s="80" t="s">
        <v>46</v>
      </c>
      <c r="D17" s="75">
        <v>24853</v>
      </c>
      <c r="E17" s="76">
        <v>26548</v>
      </c>
      <c r="F17" s="77">
        <v>106.8</v>
      </c>
      <c r="G17" s="78">
        <v>104.2</v>
      </c>
    </row>
    <row r="18" spans="1:7" ht="20.100000000000001" customHeight="1" thickTop="1">
      <c r="A18" s="60" t="s">
        <v>47</v>
      </c>
      <c r="B18" s="61"/>
      <c r="C18" s="61"/>
      <c r="D18" s="62">
        <v>28000</v>
      </c>
      <c r="E18" s="63">
        <v>30537</v>
      </c>
      <c r="F18" s="64">
        <v>109.1</v>
      </c>
      <c r="G18" s="65">
        <v>106.4</v>
      </c>
    </row>
    <row r="19" spans="1:7" ht="15.95" customHeight="1">
      <c r="A19" s="66" t="s">
        <v>38</v>
      </c>
      <c r="B19" s="67" t="s">
        <v>48</v>
      </c>
      <c r="C19" s="67"/>
      <c r="D19" s="68">
        <v>30340</v>
      </c>
      <c r="E19" s="69">
        <v>32888</v>
      </c>
      <c r="F19" s="70">
        <v>108.4</v>
      </c>
      <c r="G19" s="71">
        <v>105.8</v>
      </c>
    </row>
    <row r="20" spans="1:7" ht="15.95" customHeight="1">
      <c r="A20" s="72"/>
      <c r="B20" s="67" t="s">
        <v>40</v>
      </c>
      <c r="C20" s="67" t="s">
        <v>45</v>
      </c>
      <c r="D20" s="68">
        <v>28799</v>
      </c>
      <c r="E20" s="69">
        <v>30702</v>
      </c>
      <c r="F20" s="70">
        <v>106.6</v>
      </c>
      <c r="G20" s="71">
        <v>104</v>
      </c>
    </row>
    <row r="21" spans="1:7" ht="15.95" customHeight="1">
      <c r="A21" s="72"/>
      <c r="B21" s="67"/>
      <c r="C21" s="67" t="s">
        <v>41</v>
      </c>
      <c r="D21" s="68">
        <v>36004</v>
      </c>
      <c r="E21" s="69">
        <v>39200</v>
      </c>
      <c r="F21" s="70">
        <v>108.9</v>
      </c>
      <c r="G21" s="71">
        <v>106.2</v>
      </c>
    </row>
    <row r="22" spans="1:7" ht="15.95" customHeight="1">
      <c r="A22" s="72"/>
      <c r="B22" s="67"/>
      <c r="C22" s="67" t="s">
        <v>42</v>
      </c>
      <c r="D22" s="68">
        <v>30497</v>
      </c>
      <c r="E22" s="69">
        <v>33490</v>
      </c>
      <c r="F22" s="70">
        <v>109.8</v>
      </c>
      <c r="G22" s="71">
        <v>107.1</v>
      </c>
    </row>
    <row r="23" spans="1:7" ht="15.95" customHeight="1">
      <c r="A23" s="72"/>
      <c r="B23" s="67" t="s">
        <v>49</v>
      </c>
      <c r="C23" s="67"/>
      <c r="D23" s="68">
        <v>21035</v>
      </c>
      <c r="E23" s="69">
        <v>23627</v>
      </c>
      <c r="F23" s="70">
        <v>112.3</v>
      </c>
      <c r="G23" s="71">
        <v>109.6</v>
      </c>
    </row>
    <row r="24" spans="1:7" ht="15.95" customHeight="1">
      <c r="A24" s="72"/>
      <c r="B24" s="67" t="s">
        <v>40</v>
      </c>
      <c r="C24" s="67" t="s">
        <v>41</v>
      </c>
      <c r="D24" s="68">
        <v>26441</v>
      </c>
      <c r="E24" s="69">
        <v>28412</v>
      </c>
      <c r="F24" s="70">
        <v>107.5</v>
      </c>
      <c r="G24" s="71">
        <v>104.9</v>
      </c>
    </row>
    <row r="25" spans="1:7" ht="15.95" customHeight="1" thickBot="1">
      <c r="A25" s="73"/>
      <c r="B25" s="74"/>
      <c r="C25" s="74" t="s">
        <v>42</v>
      </c>
      <c r="D25" s="75">
        <v>21399</v>
      </c>
      <c r="E25" s="76">
        <v>24176</v>
      </c>
      <c r="F25" s="77">
        <v>113</v>
      </c>
      <c r="G25" s="78">
        <v>110.2</v>
      </c>
    </row>
    <row r="26" spans="1:7" ht="20.100000000000001" customHeight="1" thickTop="1">
      <c r="A26" s="60" t="s">
        <v>50</v>
      </c>
      <c r="B26" s="61"/>
      <c r="C26" s="61"/>
      <c r="D26" s="62">
        <v>23282</v>
      </c>
      <c r="E26" s="63">
        <v>25439</v>
      </c>
      <c r="F26" s="64">
        <v>109.3</v>
      </c>
      <c r="G26" s="65">
        <v>106.6</v>
      </c>
    </row>
    <row r="27" spans="1:7" ht="15.95" customHeight="1">
      <c r="A27" s="66" t="s">
        <v>51</v>
      </c>
      <c r="B27" s="67" t="s">
        <v>52</v>
      </c>
      <c r="C27" s="67"/>
      <c r="D27" s="68">
        <v>23921</v>
      </c>
      <c r="E27" s="69">
        <v>26008</v>
      </c>
      <c r="F27" s="70">
        <v>108.7</v>
      </c>
      <c r="G27" s="71">
        <v>106</v>
      </c>
    </row>
    <row r="28" spans="1:7" ht="15.95" customHeight="1">
      <c r="A28" s="72"/>
      <c r="B28" s="67" t="s">
        <v>53</v>
      </c>
      <c r="C28" s="67"/>
      <c r="D28" s="68">
        <v>23331</v>
      </c>
      <c r="E28" s="69">
        <v>25812</v>
      </c>
      <c r="F28" s="70">
        <v>110.6</v>
      </c>
      <c r="G28" s="71">
        <v>107.9</v>
      </c>
    </row>
    <row r="29" spans="1:7" ht="15.95" customHeight="1">
      <c r="A29" s="72"/>
      <c r="B29" s="67" t="s">
        <v>40</v>
      </c>
      <c r="C29" s="67" t="s">
        <v>41</v>
      </c>
      <c r="D29" s="68">
        <v>24438</v>
      </c>
      <c r="E29" s="69">
        <v>27543</v>
      </c>
      <c r="F29" s="70">
        <v>112.7</v>
      </c>
      <c r="G29" s="71">
        <v>110</v>
      </c>
    </row>
    <row r="30" spans="1:7" ht="15.95" customHeight="1" thickBot="1">
      <c r="A30" s="73"/>
      <c r="B30" s="74"/>
      <c r="C30" s="74" t="s">
        <v>46</v>
      </c>
      <c r="D30" s="75">
        <v>22374</v>
      </c>
      <c r="E30" s="76">
        <v>24417</v>
      </c>
      <c r="F30" s="77">
        <v>109.1</v>
      </c>
      <c r="G30" s="78">
        <v>106.4</v>
      </c>
    </row>
    <row r="31" spans="1:7" ht="9.9499999999999993" customHeight="1" thickTop="1">
      <c r="A31" s="81"/>
      <c r="B31" s="81"/>
      <c r="C31" s="81"/>
      <c r="D31" s="82"/>
      <c r="E31" s="82"/>
      <c r="F31" s="83"/>
      <c r="G31" s="83"/>
    </row>
    <row r="32" spans="1:7" ht="15" customHeight="1">
      <c r="A32" s="52" t="s">
        <v>155</v>
      </c>
      <c r="B32" s="84"/>
      <c r="C32" s="84"/>
      <c r="D32" s="85"/>
      <c r="E32" s="86"/>
      <c r="F32" s="87"/>
      <c r="G32" s="88"/>
    </row>
    <row r="33" spans="1:7" ht="9.9499999999999993" customHeight="1">
      <c r="A33" s="52"/>
      <c r="B33" s="84"/>
      <c r="C33" s="84"/>
      <c r="D33" s="85"/>
      <c r="E33" s="86"/>
      <c r="F33" s="87"/>
      <c r="G33" s="88"/>
    </row>
    <row r="34" spans="1:7" ht="15" customHeight="1">
      <c r="A34" s="54" t="s">
        <v>24</v>
      </c>
      <c r="B34" s="89"/>
      <c r="C34" s="89"/>
      <c r="D34" s="84"/>
      <c r="E34" s="85"/>
      <c r="F34" s="85"/>
      <c r="G34" s="85"/>
    </row>
    <row r="35" spans="1:7">
      <c r="A35" s="90"/>
      <c r="B35" s="90"/>
      <c r="C35" s="90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50</vt:i4>
      </vt:variant>
    </vt:vector>
  </HeadingPairs>
  <TitlesOfParts>
    <vt:vector size="50" baseType="lpstr">
      <vt:lpstr>Název</vt:lpstr>
      <vt:lpstr>Obsah</vt:lpstr>
      <vt:lpstr>1</vt:lpstr>
      <vt:lpstr>Graf č. 1</vt:lpstr>
      <vt:lpstr>Graf č. 2</vt:lpstr>
      <vt:lpstr>2</vt:lpstr>
      <vt:lpstr>3</vt:lpstr>
      <vt:lpstr>Graf č. 3</vt:lpstr>
      <vt:lpstr>4</vt:lpstr>
      <vt:lpstr>5</vt:lpstr>
      <vt:lpstr>6</vt:lpstr>
      <vt:lpstr>7</vt:lpstr>
      <vt:lpstr>8</vt:lpstr>
      <vt:lpstr>9</vt:lpstr>
      <vt:lpstr>Graf č. 4</vt:lpstr>
      <vt:lpstr>Graf č. 5</vt:lpstr>
      <vt:lpstr>10</vt:lpstr>
      <vt:lpstr>11</vt:lpstr>
      <vt:lpstr>11 dokončení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Výstupy ISPV</vt:lpstr>
      <vt:lpstr>Obsah ISPV</vt:lpstr>
      <vt:lpstr>CR-M6p</vt:lpstr>
      <vt:lpstr>Graf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Klusáček Jan Ing. (MPSV)</dc:creator>
  <cp:lastModifiedBy>Blahová Alice (MPSV)</cp:lastModifiedBy>
  <cp:lastPrinted>2018-04-23T06:24:27Z</cp:lastPrinted>
  <dcterms:created xsi:type="dcterms:W3CDTF">2018-03-27T11:11:29Z</dcterms:created>
  <dcterms:modified xsi:type="dcterms:W3CDTF">2018-04-23T06:24:40Z</dcterms:modified>
</cp:coreProperties>
</file>